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Admin Data\NCC\"/>
    </mc:Choice>
  </mc:AlternateContent>
  <xr:revisionPtr revIDLastSave="0" documentId="13_ncr:1_{E5B44EB5-CB2F-46F9-BC51-A6732A1B9220}" xr6:coauthVersionLast="40" xr6:coauthVersionMax="40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Tariff Q3-Q4" sheetId="1" r:id="rId1"/>
    <sheet name="Subscriptions Q3-Q4" sheetId="2" r:id="rId2"/>
    <sheet name="Active Voice Q4 2018" sheetId="3" r:id="rId3"/>
    <sheet name="Active Internet Q4 2018" sheetId="4" r:id="rId4"/>
    <sheet name="Porting Activities Q4 2018" sheetId="5" r:id="rId5"/>
    <sheet name="Active Voice Q3 2018" sheetId="6" r:id="rId6"/>
    <sheet name="Active Internet Q3 2018" sheetId="7" r:id="rId7"/>
    <sheet name="Porting Activities Q3 2018" sheetId="8" r:id="rId8"/>
    <sheet name="Active Voice Q2 2018" sheetId="9" r:id="rId9"/>
    <sheet name="Active Internet Q2 2018" sheetId="10" r:id="rId10"/>
    <sheet name="Porting Activities Q2 2018" sheetId="11" r:id="rId11"/>
    <sheet name="Active Voice Q1 2018" sheetId="12" r:id="rId12"/>
    <sheet name="Active Internet Q1 2018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1" l="1"/>
  <c r="F4" i="11"/>
  <c r="F5" i="11"/>
  <c r="E4" i="8"/>
  <c r="E9" i="8"/>
  <c r="E5" i="11"/>
  <c r="D5" i="11"/>
  <c r="C5" i="11"/>
  <c r="B5" i="11"/>
  <c r="I43" i="10"/>
  <c r="G43" i="10"/>
  <c r="F43" i="10"/>
  <c r="E43" i="10"/>
  <c r="D43" i="10"/>
  <c r="C42" i="10"/>
  <c r="B42" i="10" s="1"/>
  <c r="J41" i="10"/>
  <c r="C41" i="10"/>
  <c r="B41" i="10"/>
  <c r="J40" i="10"/>
  <c r="C40" i="10"/>
  <c r="B40" i="10"/>
  <c r="J39" i="10"/>
  <c r="C39" i="10"/>
  <c r="B39" i="10"/>
  <c r="J38" i="10"/>
  <c r="C38" i="10"/>
  <c r="B38" i="10"/>
  <c r="J37" i="10"/>
  <c r="C37" i="10"/>
  <c r="B37" i="10"/>
  <c r="J36" i="10"/>
  <c r="C36" i="10"/>
  <c r="B36" i="10"/>
  <c r="J35" i="10"/>
  <c r="C35" i="10"/>
  <c r="B35" i="10"/>
  <c r="J34" i="10"/>
  <c r="C34" i="10"/>
  <c r="B34" i="10"/>
  <c r="J33" i="10"/>
  <c r="C33" i="10"/>
  <c r="B33" i="10"/>
  <c r="J32" i="10"/>
  <c r="C32" i="10"/>
  <c r="B32" i="10"/>
  <c r="J31" i="10"/>
  <c r="C31" i="10"/>
  <c r="B31" i="10"/>
  <c r="J30" i="10"/>
  <c r="C30" i="10"/>
  <c r="B30" i="10"/>
  <c r="J29" i="10"/>
  <c r="C29" i="10"/>
  <c r="B29" i="10"/>
  <c r="J28" i="10"/>
  <c r="C28" i="10"/>
  <c r="B28" i="10"/>
  <c r="J27" i="10"/>
  <c r="C27" i="10"/>
  <c r="B27" i="10"/>
  <c r="J26" i="10"/>
  <c r="C26" i="10"/>
  <c r="B26" i="10"/>
  <c r="J25" i="10"/>
  <c r="C25" i="10"/>
  <c r="B25" i="10"/>
  <c r="J24" i="10"/>
  <c r="C24" i="10"/>
  <c r="B24" i="10"/>
  <c r="J23" i="10"/>
  <c r="C23" i="10"/>
  <c r="B23" i="10"/>
  <c r="J22" i="10"/>
  <c r="C22" i="10"/>
  <c r="B22" i="10"/>
  <c r="J21" i="10"/>
  <c r="C21" i="10"/>
  <c r="B21" i="10"/>
  <c r="J20" i="10"/>
  <c r="C20" i="10"/>
  <c r="B20" i="10"/>
  <c r="J19" i="10"/>
  <c r="C19" i="10"/>
  <c r="B19" i="10"/>
  <c r="J18" i="10"/>
  <c r="C18" i="10"/>
  <c r="B18" i="10"/>
  <c r="J17" i="10"/>
  <c r="C17" i="10"/>
  <c r="B17" i="10"/>
  <c r="J16" i="10"/>
  <c r="C16" i="10"/>
  <c r="B16" i="10"/>
  <c r="J15" i="10"/>
  <c r="C15" i="10"/>
  <c r="B15" i="10"/>
  <c r="J14" i="10"/>
  <c r="C14" i="10"/>
  <c r="B14" i="10"/>
  <c r="J13" i="10"/>
  <c r="C13" i="10"/>
  <c r="B13" i="10"/>
  <c r="J12" i="10"/>
  <c r="C12" i="10"/>
  <c r="B12" i="10"/>
  <c r="J11" i="10"/>
  <c r="C11" i="10"/>
  <c r="B11" i="10"/>
  <c r="J10" i="10"/>
  <c r="C10" i="10"/>
  <c r="B10" i="10"/>
  <c r="J9" i="10"/>
  <c r="C9" i="10"/>
  <c r="B9" i="10"/>
  <c r="J8" i="10"/>
  <c r="C8" i="10"/>
  <c r="B8" i="10"/>
  <c r="J7" i="10"/>
  <c r="C7" i="10"/>
  <c r="B7" i="10"/>
  <c r="J6" i="10"/>
  <c r="C6" i="10"/>
  <c r="B6" i="10"/>
  <c r="J5" i="10"/>
  <c r="C5" i="10"/>
  <c r="C43" i="10" s="1"/>
  <c r="B5" i="10"/>
  <c r="I43" i="9"/>
  <c r="G43" i="9"/>
  <c r="F43" i="9"/>
  <c r="E43" i="9"/>
  <c r="D43" i="9"/>
  <c r="C42" i="9"/>
  <c r="B42" i="9" s="1"/>
  <c r="J42" i="9" s="1"/>
  <c r="C41" i="9"/>
  <c r="B41" i="9" s="1"/>
  <c r="J41" i="9" s="1"/>
  <c r="C40" i="9"/>
  <c r="B40" i="9" s="1"/>
  <c r="J40" i="9" s="1"/>
  <c r="C39" i="9"/>
  <c r="B39" i="9" s="1"/>
  <c r="J39" i="9" s="1"/>
  <c r="C38" i="9"/>
  <c r="B38" i="9" s="1"/>
  <c r="J38" i="9" s="1"/>
  <c r="C37" i="9"/>
  <c r="B37" i="9" s="1"/>
  <c r="J37" i="9" s="1"/>
  <c r="C36" i="9"/>
  <c r="B36" i="9" s="1"/>
  <c r="J36" i="9" s="1"/>
  <c r="C35" i="9"/>
  <c r="B35" i="9" s="1"/>
  <c r="J35" i="9" s="1"/>
  <c r="C34" i="9"/>
  <c r="B34" i="9" s="1"/>
  <c r="J34" i="9" s="1"/>
  <c r="C33" i="9"/>
  <c r="B33" i="9" s="1"/>
  <c r="J33" i="9" s="1"/>
  <c r="C32" i="9"/>
  <c r="B32" i="9" s="1"/>
  <c r="J32" i="9" s="1"/>
  <c r="C31" i="9"/>
  <c r="B31" i="9" s="1"/>
  <c r="J31" i="9" s="1"/>
  <c r="C30" i="9"/>
  <c r="B30" i="9" s="1"/>
  <c r="J30" i="9" s="1"/>
  <c r="C29" i="9"/>
  <c r="B29" i="9" s="1"/>
  <c r="J29" i="9" s="1"/>
  <c r="C28" i="9"/>
  <c r="B28" i="9" s="1"/>
  <c r="J28" i="9" s="1"/>
  <c r="C27" i="9"/>
  <c r="B27" i="9" s="1"/>
  <c r="J27" i="9" s="1"/>
  <c r="C26" i="9"/>
  <c r="B26" i="9" s="1"/>
  <c r="J26" i="9" s="1"/>
  <c r="C25" i="9"/>
  <c r="B25" i="9" s="1"/>
  <c r="J25" i="9" s="1"/>
  <c r="C24" i="9"/>
  <c r="B24" i="9" s="1"/>
  <c r="J24" i="9" s="1"/>
  <c r="C23" i="9"/>
  <c r="B23" i="9" s="1"/>
  <c r="J23" i="9" s="1"/>
  <c r="C22" i="9"/>
  <c r="B22" i="9" s="1"/>
  <c r="J22" i="9" s="1"/>
  <c r="C21" i="9"/>
  <c r="B21" i="9" s="1"/>
  <c r="J21" i="9" s="1"/>
  <c r="C20" i="9"/>
  <c r="B20" i="9" s="1"/>
  <c r="J20" i="9" s="1"/>
  <c r="C19" i="9"/>
  <c r="B19" i="9" s="1"/>
  <c r="J19" i="9" s="1"/>
  <c r="C18" i="9"/>
  <c r="B18" i="9" s="1"/>
  <c r="J18" i="9" s="1"/>
  <c r="C17" i="9"/>
  <c r="B17" i="9" s="1"/>
  <c r="J17" i="9" s="1"/>
  <c r="C16" i="9"/>
  <c r="B16" i="9" s="1"/>
  <c r="J16" i="9" s="1"/>
  <c r="C15" i="9"/>
  <c r="B15" i="9" s="1"/>
  <c r="J15" i="9" s="1"/>
  <c r="C14" i="9"/>
  <c r="B14" i="9" s="1"/>
  <c r="J14" i="9" s="1"/>
  <c r="C13" i="9"/>
  <c r="B13" i="9" s="1"/>
  <c r="J13" i="9" s="1"/>
  <c r="C12" i="9"/>
  <c r="B12" i="9" s="1"/>
  <c r="J12" i="9" s="1"/>
  <c r="C11" i="9"/>
  <c r="B11" i="9" s="1"/>
  <c r="J11" i="9" s="1"/>
  <c r="C10" i="9"/>
  <c r="B10" i="9" s="1"/>
  <c r="J10" i="9" s="1"/>
  <c r="C9" i="9"/>
  <c r="B9" i="9" s="1"/>
  <c r="J9" i="9" s="1"/>
  <c r="C8" i="9"/>
  <c r="B8" i="9" s="1"/>
  <c r="J8" i="9" s="1"/>
  <c r="C7" i="9"/>
  <c r="B7" i="9" s="1"/>
  <c r="J7" i="9" s="1"/>
  <c r="C6" i="9"/>
  <c r="B6" i="9" s="1"/>
  <c r="J6" i="9" s="1"/>
  <c r="C5" i="9"/>
  <c r="G44" i="7"/>
  <c r="F44" i="7"/>
  <c r="E44" i="7"/>
  <c r="D44" i="7"/>
  <c r="C43" i="7"/>
  <c r="B43" i="7" s="1"/>
  <c r="I41" i="7"/>
  <c r="C41" i="7"/>
  <c r="B41" i="7"/>
  <c r="I40" i="7"/>
  <c r="C40" i="7"/>
  <c r="B40" i="7" s="1"/>
  <c r="J40" i="7" s="1"/>
  <c r="I39" i="7"/>
  <c r="C39" i="7"/>
  <c r="B39" i="7"/>
  <c r="J39" i="7" s="1"/>
  <c r="I38" i="7"/>
  <c r="C38" i="7"/>
  <c r="B38" i="7" s="1"/>
  <c r="I37" i="7"/>
  <c r="C37" i="7"/>
  <c r="B37" i="7"/>
  <c r="I36" i="7"/>
  <c r="C36" i="7"/>
  <c r="B36" i="7" s="1"/>
  <c r="I35" i="7"/>
  <c r="C35" i="7"/>
  <c r="B35" i="7" s="1"/>
  <c r="I34" i="7"/>
  <c r="C34" i="7"/>
  <c r="B34" i="7" s="1"/>
  <c r="I33" i="7"/>
  <c r="C33" i="7"/>
  <c r="B33" i="7"/>
  <c r="I32" i="7"/>
  <c r="C32" i="7"/>
  <c r="B32" i="7" s="1"/>
  <c r="J31" i="7"/>
  <c r="I31" i="7"/>
  <c r="C31" i="7"/>
  <c r="B31" i="7"/>
  <c r="I30" i="7"/>
  <c r="C30" i="7"/>
  <c r="B30" i="7"/>
  <c r="J30" i="7" s="1"/>
  <c r="I29" i="7"/>
  <c r="C29" i="7"/>
  <c r="B29" i="7" s="1"/>
  <c r="I28" i="7"/>
  <c r="C28" i="7"/>
  <c r="B28" i="7" s="1"/>
  <c r="J27" i="7"/>
  <c r="I27" i="7"/>
  <c r="C27" i="7"/>
  <c r="B27" i="7"/>
  <c r="I26" i="7"/>
  <c r="C26" i="7"/>
  <c r="B26" i="7"/>
  <c r="J26" i="7" s="1"/>
  <c r="I25" i="7"/>
  <c r="C25" i="7"/>
  <c r="B25" i="7" s="1"/>
  <c r="I24" i="7"/>
  <c r="C24" i="7"/>
  <c r="B24" i="7" s="1"/>
  <c r="J23" i="7"/>
  <c r="I23" i="7"/>
  <c r="C23" i="7"/>
  <c r="B23" i="7"/>
  <c r="I22" i="7"/>
  <c r="C22" i="7"/>
  <c r="B22" i="7"/>
  <c r="J22" i="7" s="1"/>
  <c r="I21" i="7"/>
  <c r="C21" i="7"/>
  <c r="B21" i="7" s="1"/>
  <c r="I20" i="7"/>
  <c r="C20" i="7"/>
  <c r="B20" i="7" s="1"/>
  <c r="J19" i="7"/>
  <c r="I19" i="7"/>
  <c r="C19" i="7"/>
  <c r="B19" i="7"/>
  <c r="I18" i="7"/>
  <c r="C18" i="7"/>
  <c r="B18" i="7"/>
  <c r="J18" i="7" s="1"/>
  <c r="I17" i="7"/>
  <c r="C17" i="7"/>
  <c r="B17" i="7" s="1"/>
  <c r="I16" i="7"/>
  <c r="C16" i="7"/>
  <c r="B16" i="7" s="1"/>
  <c r="J15" i="7"/>
  <c r="I15" i="7"/>
  <c r="C15" i="7"/>
  <c r="B15" i="7"/>
  <c r="I14" i="7"/>
  <c r="C14" i="7"/>
  <c r="B14" i="7"/>
  <c r="J14" i="7" s="1"/>
  <c r="I13" i="7"/>
  <c r="C13" i="7"/>
  <c r="B13" i="7" s="1"/>
  <c r="I12" i="7"/>
  <c r="C12" i="7"/>
  <c r="B12" i="7" s="1"/>
  <c r="J11" i="7"/>
  <c r="I11" i="7"/>
  <c r="C11" i="7"/>
  <c r="B11" i="7"/>
  <c r="I10" i="7"/>
  <c r="C10" i="7"/>
  <c r="B10" i="7"/>
  <c r="J10" i="7" s="1"/>
  <c r="I9" i="7"/>
  <c r="C9" i="7"/>
  <c r="B9" i="7" s="1"/>
  <c r="I8" i="7"/>
  <c r="C8" i="7"/>
  <c r="B8" i="7" s="1"/>
  <c r="J7" i="7"/>
  <c r="I7" i="7"/>
  <c r="C7" i="7"/>
  <c r="B7" i="7"/>
  <c r="I6" i="7"/>
  <c r="C6" i="7"/>
  <c r="B6" i="7"/>
  <c r="J6" i="7" s="1"/>
  <c r="I5" i="7"/>
  <c r="C5" i="7"/>
  <c r="F44" i="6"/>
  <c r="E44" i="6"/>
  <c r="D44" i="6"/>
  <c r="C44" i="6"/>
  <c r="G44" i="6" s="1"/>
  <c r="B44" i="6" s="1"/>
  <c r="J43" i="6"/>
  <c r="I43" i="6"/>
  <c r="G43" i="6"/>
  <c r="B43" i="6"/>
  <c r="K43" i="6" s="1"/>
  <c r="K41" i="6"/>
  <c r="I41" i="6"/>
  <c r="G41" i="6"/>
  <c r="B41" i="6"/>
  <c r="J41" i="6" s="1"/>
  <c r="I40" i="6"/>
  <c r="G40" i="6"/>
  <c r="B40" i="6" s="1"/>
  <c r="I39" i="6"/>
  <c r="G39" i="6"/>
  <c r="B39" i="6" s="1"/>
  <c r="J38" i="6"/>
  <c r="I38" i="6"/>
  <c r="G38" i="6"/>
  <c r="B38" i="6"/>
  <c r="K38" i="6" s="1"/>
  <c r="K37" i="6"/>
  <c r="I37" i="6"/>
  <c r="G37" i="6"/>
  <c r="B37" i="6"/>
  <c r="J37" i="6" s="1"/>
  <c r="I36" i="6"/>
  <c r="G36" i="6"/>
  <c r="B36" i="6" s="1"/>
  <c r="I35" i="6"/>
  <c r="G35" i="6"/>
  <c r="B35" i="6" s="1"/>
  <c r="J34" i="6"/>
  <c r="I34" i="6"/>
  <c r="G34" i="6"/>
  <c r="B34" i="6"/>
  <c r="K34" i="6" s="1"/>
  <c r="K33" i="6"/>
  <c r="I33" i="6"/>
  <c r="G33" i="6"/>
  <c r="B33" i="6"/>
  <c r="J33" i="6" s="1"/>
  <c r="I32" i="6"/>
  <c r="G32" i="6"/>
  <c r="B32" i="6" s="1"/>
  <c r="I31" i="6"/>
  <c r="G31" i="6"/>
  <c r="B31" i="6" s="1"/>
  <c r="J30" i="6"/>
  <c r="I30" i="6"/>
  <c r="G30" i="6"/>
  <c r="B30" i="6"/>
  <c r="K30" i="6" s="1"/>
  <c r="K29" i="6"/>
  <c r="I29" i="6"/>
  <c r="G29" i="6"/>
  <c r="B29" i="6"/>
  <c r="J29" i="6" s="1"/>
  <c r="I28" i="6"/>
  <c r="G28" i="6"/>
  <c r="B28" i="6" s="1"/>
  <c r="I27" i="6"/>
  <c r="G27" i="6"/>
  <c r="B27" i="6" s="1"/>
  <c r="J26" i="6"/>
  <c r="I26" i="6"/>
  <c r="G26" i="6"/>
  <c r="B26" i="6"/>
  <c r="K26" i="6" s="1"/>
  <c r="K25" i="6"/>
  <c r="I25" i="6"/>
  <c r="G25" i="6"/>
  <c r="B25" i="6"/>
  <c r="J25" i="6" s="1"/>
  <c r="I24" i="6"/>
  <c r="G24" i="6"/>
  <c r="B24" i="6" s="1"/>
  <c r="I23" i="6"/>
  <c r="G23" i="6"/>
  <c r="B23" i="6" s="1"/>
  <c r="K23" i="6" s="1"/>
  <c r="K22" i="6"/>
  <c r="I22" i="6"/>
  <c r="G22" i="6"/>
  <c r="B22" i="6"/>
  <c r="I21" i="6"/>
  <c r="G21" i="6"/>
  <c r="B21" i="6"/>
  <c r="I20" i="6"/>
  <c r="G20" i="6"/>
  <c r="B20" i="6"/>
  <c r="I19" i="6"/>
  <c r="G19" i="6"/>
  <c r="B19" i="6" s="1"/>
  <c r="K19" i="6" s="1"/>
  <c r="K18" i="6"/>
  <c r="I18" i="6"/>
  <c r="G18" i="6"/>
  <c r="B18" i="6"/>
  <c r="I17" i="6"/>
  <c r="G17" i="6"/>
  <c r="B17" i="6" s="1"/>
  <c r="I16" i="6"/>
  <c r="G16" i="6"/>
  <c r="B16" i="6" s="1"/>
  <c r="I15" i="6"/>
  <c r="G15" i="6"/>
  <c r="B15" i="6" s="1"/>
  <c r="I14" i="6"/>
  <c r="J14" i="6" s="1"/>
  <c r="G14" i="6"/>
  <c r="B14" i="6"/>
  <c r="K14" i="6" s="1"/>
  <c r="J13" i="6"/>
  <c r="I13" i="6"/>
  <c r="G13" i="6"/>
  <c r="B13" i="6"/>
  <c r="K13" i="6" s="1"/>
  <c r="K12" i="6"/>
  <c r="I12" i="6"/>
  <c r="G12" i="6"/>
  <c r="B12" i="6"/>
  <c r="I11" i="6"/>
  <c r="J11" i="6" s="1"/>
  <c r="G11" i="6"/>
  <c r="B11" i="6" s="1"/>
  <c r="K11" i="6" s="1"/>
  <c r="I10" i="6"/>
  <c r="J10" i="6" s="1"/>
  <c r="G10" i="6"/>
  <c r="B10" i="6"/>
  <c r="K10" i="6" s="1"/>
  <c r="J9" i="6"/>
  <c r="I9" i="6"/>
  <c r="G9" i="6"/>
  <c r="B9" i="6"/>
  <c r="K9" i="6" s="1"/>
  <c r="K8" i="6"/>
  <c r="I8" i="6"/>
  <c r="G8" i="6"/>
  <c r="B8" i="6"/>
  <c r="J8" i="6" s="1"/>
  <c r="K7" i="6"/>
  <c r="I7" i="6"/>
  <c r="G7" i="6"/>
  <c r="B7" i="6"/>
  <c r="J7" i="6" s="1"/>
  <c r="I6" i="6"/>
  <c r="G6" i="6"/>
  <c r="B6" i="6" s="1"/>
  <c r="G5" i="6"/>
  <c r="B5" i="6"/>
  <c r="K5" i="6" s="1"/>
  <c r="E8" i="5"/>
  <c r="E4" i="5"/>
  <c r="G44" i="4"/>
  <c r="F44" i="4"/>
  <c r="E44" i="4"/>
  <c r="D44" i="4"/>
  <c r="C44" i="4"/>
  <c r="B44" i="4" s="1"/>
  <c r="I43" i="4"/>
  <c r="J43" i="4" s="1"/>
  <c r="C43" i="4"/>
  <c r="B43" i="4"/>
  <c r="K41" i="4"/>
  <c r="I41" i="4"/>
  <c r="C41" i="4"/>
  <c r="B41" i="4"/>
  <c r="J41" i="4" s="1"/>
  <c r="I40" i="4"/>
  <c r="C40" i="4"/>
  <c r="B40" i="4" s="1"/>
  <c r="I39" i="4"/>
  <c r="J39" i="4" s="1"/>
  <c r="C39" i="4"/>
  <c r="B39" i="4"/>
  <c r="K39" i="4" s="1"/>
  <c r="J38" i="4"/>
  <c r="I38" i="4"/>
  <c r="C38" i="4"/>
  <c r="B38" i="4"/>
  <c r="K38" i="4" s="1"/>
  <c r="K37" i="4"/>
  <c r="I37" i="4"/>
  <c r="C37" i="4"/>
  <c r="B37" i="4"/>
  <c r="J37" i="4" s="1"/>
  <c r="I36" i="4"/>
  <c r="C36" i="4"/>
  <c r="B36" i="4" s="1"/>
  <c r="I35" i="4"/>
  <c r="J35" i="4" s="1"/>
  <c r="C35" i="4"/>
  <c r="B35" i="4"/>
  <c r="K35" i="4" s="1"/>
  <c r="J34" i="4"/>
  <c r="I34" i="4"/>
  <c r="C34" i="4"/>
  <c r="B34" i="4"/>
  <c r="K34" i="4" s="1"/>
  <c r="I33" i="4"/>
  <c r="C33" i="4"/>
  <c r="B33" i="4"/>
  <c r="J33" i="4" s="1"/>
  <c r="I32" i="4"/>
  <c r="C32" i="4"/>
  <c r="B32" i="4" s="1"/>
  <c r="I31" i="4"/>
  <c r="J31" i="4" s="1"/>
  <c r="C31" i="4"/>
  <c r="B31" i="4"/>
  <c r="J30" i="4"/>
  <c r="I30" i="4"/>
  <c r="C30" i="4"/>
  <c r="B30" i="4"/>
  <c r="I29" i="4"/>
  <c r="C29" i="4"/>
  <c r="B29" i="4"/>
  <c r="J29" i="4" s="1"/>
  <c r="I28" i="4"/>
  <c r="C28" i="4"/>
  <c r="B28" i="4" s="1"/>
  <c r="I27" i="4"/>
  <c r="J27" i="4" s="1"/>
  <c r="C27" i="4"/>
  <c r="B27" i="4"/>
  <c r="J26" i="4"/>
  <c r="I26" i="4"/>
  <c r="C26" i="4"/>
  <c r="B26" i="4"/>
  <c r="K25" i="4"/>
  <c r="I25" i="4"/>
  <c r="C25" i="4"/>
  <c r="B25" i="4"/>
  <c r="J25" i="4" s="1"/>
  <c r="I24" i="4"/>
  <c r="C24" i="4"/>
  <c r="B24" i="4" s="1"/>
  <c r="I23" i="4"/>
  <c r="J23" i="4" s="1"/>
  <c r="C23" i="4"/>
  <c r="B23" i="4"/>
  <c r="K23" i="4" s="1"/>
  <c r="J22" i="4"/>
  <c r="I22" i="4"/>
  <c r="C22" i="4"/>
  <c r="B22" i="4"/>
  <c r="K22" i="4" s="1"/>
  <c r="K21" i="4"/>
  <c r="I21" i="4"/>
  <c r="C21" i="4"/>
  <c r="B21" i="4"/>
  <c r="J21" i="4" s="1"/>
  <c r="I20" i="4"/>
  <c r="C20" i="4"/>
  <c r="B20" i="4" s="1"/>
  <c r="I19" i="4"/>
  <c r="J19" i="4" s="1"/>
  <c r="C19" i="4"/>
  <c r="B19" i="4"/>
  <c r="J18" i="4"/>
  <c r="I18" i="4"/>
  <c r="C18" i="4"/>
  <c r="B18" i="4"/>
  <c r="K18" i="4" s="1"/>
  <c r="K17" i="4"/>
  <c r="I17" i="4"/>
  <c r="C17" i="4"/>
  <c r="B17" i="4"/>
  <c r="J17" i="4" s="1"/>
  <c r="I16" i="4"/>
  <c r="C16" i="4"/>
  <c r="B16" i="4" s="1"/>
  <c r="I15" i="4"/>
  <c r="J15" i="4" s="1"/>
  <c r="C15" i="4"/>
  <c r="B15" i="4"/>
  <c r="K15" i="4" s="1"/>
  <c r="J14" i="4"/>
  <c r="I14" i="4"/>
  <c r="C14" i="4"/>
  <c r="B14" i="4"/>
  <c r="K14" i="4" s="1"/>
  <c r="I13" i="4"/>
  <c r="C13" i="4"/>
  <c r="B13" i="4" s="1"/>
  <c r="I12" i="4"/>
  <c r="C12" i="4"/>
  <c r="B12" i="4" s="1"/>
  <c r="J11" i="4"/>
  <c r="I11" i="4"/>
  <c r="C11" i="4"/>
  <c r="B11" i="4"/>
  <c r="K11" i="4" s="1"/>
  <c r="I10" i="4"/>
  <c r="C10" i="4"/>
  <c r="B10" i="4"/>
  <c r="J10" i="4" s="1"/>
  <c r="I9" i="4"/>
  <c r="C9" i="4"/>
  <c r="B9" i="4"/>
  <c r="J9" i="4" s="1"/>
  <c r="I8" i="4"/>
  <c r="C8" i="4"/>
  <c r="B8" i="4" s="1"/>
  <c r="I7" i="4"/>
  <c r="J7" i="4" s="1"/>
  <c r="C7" i="4"/>
  <c r="B7" i="4"/>
  <c r="K7" i="4" s="1"/>
  <c r="J6" i="4"/>
  <c r="I6" i="4"/>
  <c r="C6" i="4"/>
  <c r="B6" i="4"/>
  <c r="K6" i="4" s="1"/>
  <c r="K5" i="4"/>
  <c r="I5" i="4"/>
  <c r="C5" i="4"/>
  <c r="B5" i="4"/>
  <c r="J5" i="4" s="1"/>
  <c r="I44" i="3"/>
  <c r="F44" i="3"/>
  <c r="E44" i="3"/>
  <c r="D44" i="3"/>
  <c r="C44" i="3"/>
  <c r="G44" i="3" s="1"/>
  <c r="B44" i="3" s="1"/>
  <c r="I43" i="3"/>
  <c r="J43" i="3" s="1"/>
  <c r="G43" i="3"/>
  <c r="B43" i="3"/>
  <c r="I41" i="3"/>
  <c r="G41" i="3"/>
  <c r="B41" i="3"/>
  <c r="J41" i="3" s="1"/>
  <c r="I40" i="3"/>
  <c r="G40" i="3"/>
  <c r="B40" i="3" s="1"/>
  <c r="I39" i="3"/>
  <c r="J39" i="3" s="1"/>
  <c r="G39" i="3"/>
  <c r="B39" i="3"/>
  <c r="J38" i="3"/>
  <c r="I38" i="3"/>
  <c r="G38" i="3"/>
  <c r="B38" i="3"/>
  <c r="I37" i="3"/>
  <c r="G37" i="3"/>
  <c r="B37" i="3" s="1"/>
  <c r="I36" i="3"/>
  <c r="G36" i="3"/>
  <c r="B36" i="3" s="1"/>
  <c r="J35" i="3"/>
  <c r="I35" i="3"/>
  <c r="G35" i="3"/>
  <c r="B35" i="3"/>
  <c r="I34" i="3"/>
  <c r="G34" i="3"/>
  <c r="B34" i="3"/>
  <c r="J34" i="3" s="1"/>
  <c r="I33" i="3"/>
  <c r="G33" i="3"/>
  <c r="B33" i="3"/>
  <c r="J33" i="3" s="1"/>
  <c r="I32" i="3"/>
  <c r="G32" i="3"/>
  <c r="B32" i="3" s="1"/>
  <c r="I31" i="3"/>
  <c r="J31" i="3" s="1"/>
  <c r="G31" i="3"/>
  <c r="B31" i="3"/>
  <c r="J30" i="3"/>
  <c r="I30" i="3"/>
  <c r="G30" i="3"/>
  <c r="B30" i="3"/>
  <c r="K30" i="3" s="1"/>
  <c r="I29" i="3"/>
  <c r="G29" i="3"/>
  <c r="B29" i="3"/>
  <c r="J29" i="3" s="1"/>
  <c r="I28" i="3"/>
  <c r="G28" i="3"/>
  <c r="B28" i="3" s="1"/>
  <c r="I27" i="3"/>
  <c r="J27" i="3" s="1"/>
  <c r="G27" i="3"/>
  <c r="B27" i="3"/>
  <c r="J26" i="3"/>
  <c r="I26" i="3"/>
  <c r="G26" i="3"/>
  <c r="B26" i="3"/>
  <c r="K26" i="3" s="1"/>
  <c r="I25" i="3"/>
  <c r="G25" i="3"/>
  <c r="B25" i="3"/>
  <c r="J25" i="3" s="1"/>
  <c r="I24" i="3"/>
  <c r="G24" i="3"/>
  <c r="B24" i="3" s="1"/>
  <c r="I23" i="3"/>
  <c r="J23" i="3" s="1"/>
  <c r="G23" i="3"/>
  <c r="B23" i="3"/>
  <c r="G22" i="3"/>
  <c r="B22" i="3"/>
  <c r="K22" i="3" s="1"/>
  <c r="G21" i="3"/>
  <c r="B21" i="3"/>
  <c r="I20" i="3"/>
  <c r="G20" i="3"/>
  <c r="B20" i="3" s="1"/>
  <c r="I19" i="3"/>
  <c r="J19" i="3" s="1"/>
  <c r="G19" i="3"/>
  <c r="B19" i="3"/>
  <c r="G18" i="3"/>
  <c r="B18" i="3" s="1"/>
  <c r="I17" i="3"/>
  <c r="G17" i="3"/>
  <c r="B17" i="3" s="1"/>
  <c r="I16" i="3"/>
  <c r="G16" i="3"/>
  <c r="B16" i="3" s="1"/>
  <c r="J16" i="3" s="1"/>
  <c r="I15" i="3"/>
  <c r="J15" i="3" s="1"/>
  <c r="G15" i="3"/>
  <c r="B15" i="3"/>
  <c r="K15" i="3" s="1"/>
  <c r="J14" i="3"/>
  <c r="I14" i="3"/>
  <c r="G14" i="3"/>
  <c r="B14" i="3"/>
  <c r="K14" i="3" s="1"/>
  <c r="I13" i="3"/>
  <c r="G13" i="3"/>
  <c r="B13" i="3"/>
  <c r="I12" i="3"/>
  <c r="J12" i="3" s="1"/>
  <c r="G12" i="3"/>
  <c r="B12" i="3" s="1"/>
  <c r="I11" i="3"/>
  <c r="J11" i="3" s="1"/>
  <c r="G11" i="3"/>
  <c r="B11" i="3"/>
  <c r="K11" i="3" s="1"/>
  <c r="J10" i="3"/>
  <c r="I10" i="3"/>
  <c r="G10" i="3"/>
  <c r="B10" i="3"/>
  <c r="K10" i="3" s="1"/>
  <c r="I9" i="3"/>
  <c r="G9" i="3"/>
  <c r="B9" i="3"/>
  <c r="J9" i="3" s="1"/>
  <c r="J8" i="3"/>
  <c r="I8" i="3"/>
  <c r="G8" i="3"/>
  <c r="B8" i="3" s="1"/>
  <c r="J7" i="3"/>
  <c r="I7" i="3"/>
  <c r="G7" i="3"/>
  <c r="B7" i="3"/>
  <c r="K7" i="3" s="1"/>
  <c r="G6" i="3"/>
  <c r="B6" i="3"/>
  <c r="I5" i="3"/>
  <c r="G5" i="3"/>
  <c r="B5" i="3"/>
  <c r="J5" i="3" s="1"/>
  <c r="A11" i="2"/>
  <c r="D10" i="2"/>
  <c r="D11" i="2" s="1"/>
  <c r="C10" i="2"/>
  <c r="C11" i="2" s="1"/>
  <c r="B10" i="2"/>
  <c r="B11" i="2" s="1"/>
  <c r="A10" i="2"/>
  <c r="E8" i="2"/>
  <c r="E10" i="2" s="1"/>
  <c r="E11" i="2" s="1"/>
  <c r="E3" i="2"/>
  <c r="J37" i="3" l="1"/>
  <c r="K37" i="3"/>
  <c r="J13" i="4"/>
  <c r="K13" i="4"/>
  <c r="K18" i="3"/>
  <c r="K44" i="3"/>
  <c r="J44" i="3"/>
  <c r="K9" i="3"/>
  <c r="K6" i="3"/>
  <c r="K42" i="3"/>
  <c r="K13" i="3"/>
  <c r="K41" i="3"/>
  <c r="K25" i="3"/>
  <c r="K29" i="3"/>
  <c r="K5" i="3"/>
  <c r="J17" i="3"/>
  <c r="K17" i="3"/>
  <c r="K38" i="3"/>
  <c r="K24" i="3"/>
  <c r="J24" i="3"/>
  <c r="K39" i="3"/>
  <c r="K10" i="4"/>
  <c r="K24" i="4"/>
  <c r="J24" i="4"/>
  <c r="J35" i="7"/>
  <c r="K35" i="7"/>
  <c r="K35" i="3"/>
  <c r="K36" i="3"/>
  <c r="J36" i="3"/>
  <c r="K12" i="4"/>
  <c r="J12" i="4"/>
  <c r="K28" i="4"/>
  <c r="J28" i="4"/>
  <c r="K44" i="4"/>
  <c r="K42" i="4"/>
  <c r="K15" i="6"/>
  <c r="J15" i="6"/>
  <c r="K17" i="6"/>
  <c r="J17" i="6"/>
  <c r="J20" i="6"/>
  <c r="K20" i="6"/>
  <c r="K24" i="6"/>
  <c r="J24" i="6"/>
  <c r="K28" i="6"/>
  <c r="J28" i="6"/>
  <c r="K32" i="6"/>
  <c r="J32" i="6"/>
  <c r="K36" i="6"/>
  <c r="J36" i="6"/>
  <c r="K40" i="6"/>
  <c r="J40" i="6"/>
  <c r="K34" i="3"/>
  <c r="K40" i="3"/>
  <c r="J40" i="3"/>
  <c r="K16" i="4"/>
  <c r="J16" i="4"/>
  <c r="J21" i="6"/>
  <c r="K21" i="6"/>
  <c r="I21" i="3"/>
  <c r="J21" i="3" s="1"/>
  <c r="K8" i="3"/>
  <c r="J13" i="3"/>
  <c r="K31" i="3"/>
  <c r="K32" i="3"/>
  <c r="J32" i="3"/>
  <c r="K8" i="4"/>
  <c r="J8" i="4"/>
  <c r="K26" i="4"/>
  <c r="K27" i="4"/>
  <c r="K29" i="4"/>
  <c r="K32" i="4"/>
  <c r="J32" i="4"/>
  <c r="K43" i="4"/>
  <c r="K16" i="3"/>
  <c r="K23" i="3"/>
  <c r="K40" i="4"/>
  <c r="J40" i="4"/>
  <c r="J37" i="7"/>
  <c r="K12" i="3"/>
  <c r="K19" i="3"/>
  <c r="K20" i="3"/>
  <c r="J20" i="3"/>
  <c r="K21" i="3"/>
  <c r="K27" i="3"/>
  <c r="K28" i="3"/>
  <c r="J28" i="3"/>
  <c r="K33" i="3"/>
  <c r="K43" i="3"/>
  <c r="K9" i="4"/>
  <c r="K19" i="4"/>
  <c r="K20" i="4"/>
  <c r="J20" i="4"/>
  <c r="K30" i="4"/>
  <c r="K31" i="4"/>
  <c r="K33" i="4"/>
  <c r="K36" i="4"/>
  <c r="J36" i="4"/>
  <c r="K6" i="6"/>
  <c r="I6" i="3"/>
  <c r="J6" i="3" s="1"/>
  <c r="J6" i="6"/>
  <c r="J16" i="6"/>
  <c r="K16" i="6"/>
  <c r="J18" i="6"/>
  <c r="I18" i="3"/>
  <c r="J18" i="3" s="1"/>
  <c r="J22" i="6"/>
  <c r="I22" i="3"/>
  <c r="J22" i="3" s="1"/>
  <c r="K7" i="7"/>
  <c r="J8" i="7"/>
  <c r="K12" i="7"/>
  <c r="J12" i="7"/>
  <c r="J16" i="7"/>
  <c r="J20" i="7"/>
  <c r="K23" i="7"/>
  <c r="J24" i="7"/>
  <c r="K28" i="7"/>
  <c r="J28" i="7"/>
  <c r="J32" i="7"/>
  <c r="K18" i="10"/>
  <c r="K34" i="10"/>
  <c r="I43" i="7"/>
  <c r="J43" i="7" s="1"/>
  <c r="J42" i="10"/>
  <c r="J12" i="6"/>
  <c r="K27" i="6"/>
  <c r="J27" i="6"/>
  <c r="K31" i="6"/>
  <c r="J31" i="6"/>
  <c r="K35" i="6"/>
  <c r="J35" i="6"/>
  <c r="K39" i="6"/>
  <c r="J39" i="6"/>
  <c r="K44" i="6"/>
  <c r="K34" i="7"/>
  <c r="J34" i="7"/>
  <c r="J36" i="7"/>
  <c r="J19" i="6"/>
  <c r="J23" i="6"/>
  <c r="C44" i="7"/>
  <c r="B44" i="7" s="1"/>
  <c r="K37" i="7" s="1"/>
  <c r="B5" i="7"/>
  <c r="K9" i="7"/>
  <c r="J9" i="7"/>
  <c r="K13" i="7"/>
  <c r="J13" i="7"/>
  <c r="K17" i="7"/>
  <c r="J17" i="7"/>
  <c r="K21" i="7"/>
  <c r="J21" i="7"/>
  <c r="K25" i="7"/>
  <c r="J25" i="7"/>
  <c r="K29" i="7"/>
  <c r="J29" i="7"/>
  <c r="K33" i="7"/>
  <c r="K38" i="7"/>
  <c r="J38" i="7"/>
  <c r="B43" i="10"/>
  <c r="K9" i="10"/>
  <c r="K21" i="10"/>
  <c r="K25" i="10"/>
  <c r="K37" i="10"/>
  <c r="K41" i="10"/>
  <c r="J33" i="7"/>
  <c r="K39" i="7"/>
  <c r="J41" i="7"/>
  <c r="K43" i="7"/>
  <c r="K12" i="10"/>
  <c r="K16" i="10"/>
  <c r="K20" i="10"/>
  <c r="K28" i="10"/>
  <c r="K32" i="10"/>
  <c r="K36" i="10"/>
  <c r="K40" i="7"/>
  <c r="C43" i="9"/>
  <c r="B5" i="9"/>
  <c r="K7" i="10"/>
  <c r="K11" i="10"/>
  <c r="K15" i="10"/>
  <c r="K19" i="10"/>
  <c r="K23" i="10"/>
  <c r="K27" i="10"/>
  <c r="K31" i="10"/>
  <c r="K35" i="10"/>
  <c r="K39" i="10"/>
  <c r="K5" i="10"/>
  <c r="K43" i="10" l="1"/>
  <c r="J43" i="10"/>
  <c r="I44" i="7"/>
  <c r="I44" i="4"/>
  <c r="J44" i="4" s="1"/>
  <c r="K5" i="7"/>
  <c r="J5" i="7"/>
  <c r="K30" i="10"/>
  <c r="K14" i="10"/>
  <c r="K32" i="7"/>
  <c r="K27" i="7"/>
  <c r="K16" i="7"/>
  <c r="K11" i="7"/>
  <c r="K40" i="10"/>
  <c r="K24" i="10"/>
  <c r="K8" i="10"/>
  <c r="K33" i="10"/>
  <c r="K17" i="10"/>
  <c r="J44" i="7"/>
  <c r="K44" i="7"/>
  <c r="K41" i="7"/>
  <c r="K14" i="7"/>
  <c r="K30" i="7"/>
  <c r="K10" i="7"/>
  <c r="K6" i="7"/>
  <c r="K26" i="7"/>
  <c r="K22" i="7"/>
  <c r="K18" i="7"/>
  <c r="K36" i="7"/>
  <c r="K42" i="10"/>
  <c r="K26" i="10"/>
  <c r="K10" i="10"/>
  <c r="K31" i="7"/>
  <c r="K20" i="7"/>
  <c r="K15" i="7"/>
  <c r="J5" i="9"/>
  <c r="B43" i="9"/>
  <c r="I5" i="6"/>
  <c r="J5" i="6" s="1"/>
  <c r="K29" i="10"/>
  <c r="K13" i="10"/>
  <c r="K38" i="10"/>
  <c r="K22" i="10"/>
  <c r="K6" i="10"/>
  <c r="K24" i="7"/>
  <c r="K19" i="7"/>
  <c r="K8" i="7"/>
  <c r="K43" i="9" l="1"/>
  <c r="K42" i="9"/>
  <c r="K40" i="9"/>
  <c r="K39" i="9"/>
  <c r="K31" i="9"/>
  <c r="K23" i="9"/>
  <c r="K15" i="9"/>
  <c r="K7" i="9"/>
  <c r="K41" i="9"/>
  <c r="K33" i="9"/>
  <c r="K25" i="9"/>
  <c r="K17" i="9"/>
  <c r="K9" i="9"/>
  <c r="I44" i="6"/>
  <c r="J44" i="6" s="1"/>
  <c r="J43" i="9"/>
  <c r="K35" i="9"/>
  <c r="K27" i="9"/>
  <c r="K19" i="9"/>
  <c r="K11" i="9"/>
  <c r="K37" i="9"/>
  <c r="K29" i="9"/>
  <c r="K21" i="9"/>
  <c r="K13" i="9"/>
  <c r="K6" i="9"/>
  <c r="K14" i="9"/>
  <c r="K22" i="9"/>
  <c r="K30" i="9"/>
  <c r="K38" i="9"/>
  <c r="K12" i="9"/>
  <c r="K36" i="9"/>
  <c r="K8" i="9"/>
  <c r="K16" i="9"/>
  <c r="K24" i="9"/>
  <c r="K32" i="9"/>
  <c r="K28" i="9"/>
  <c r="K10" i="9"/>
  <c r="K18" i="9"/>
  <c r="K26" i="9"/>
  <c r="K34" i="9"/>
  <c r="K20" i="9"/>
  <c r="K5" i="9"/>
</calcChain>
</file>

<file path=xl/sharedStrings.xml><?xml version="1.0" encoding="utf-8"?>
<sst xmlns="http://schemas.openxmlformats.org/spreadsheetml/2006/main" count="633" uniqueCount="244">
  <si>
    <t>APPROVED TARIFF INFORMATION Q3-Q4, 2018</t>
  </si>
  <si>
    <t>OPERATOR</t>
  </si>
  <si>
    <t>MTN</t>
  </si>
  <si>
    <t>TARIFF PLAN</t>
  </si>
  <si>
    <t>GLO</t>
  </si>
  <si>
    <t>TARIFF RATE/ BURN RATE</t>
  </si>
  <si>
    <t>AIRTEL</t>
  </si>
  <si>
    <t>EMTS/ 9MOBILE</t>
  </si>
  <si>
    <t>TOTAL</t>
  </si>
  <si>
    <t>SMART TALK 2.0</t>
  </si>
  <si>
    <r>
      <t xml:space="preserve">Access Fees of </t>
    </r>
    <r>
      <rPr>
        <strike/>
        <sz val="10"/>
        <color rgb="FF000000"/>
        <rFont val="Corbel"/>
      </rPr>
      <t>N</t>
    </r>
    <r>
      <rPr>
        <sz val="10"/>
        <color rgb="FF000000"/>
        <rFont val="Corbel"/>
      </rPr>
      <t xml:space="preserve">6.00 on first call of the day. </t>
    </r>
    <r>
      <rPr>
        <strike/>
        <sz val="10"/>
        <color rgb="FF000000"/>
        <rFont val="Corbel"/>
      </rPr>
      <t>N</t>
    </r>
    <r>
      <rPr>
        <sz val="10"/>
        <color rgb="FF000000"/>
        <rFont val="Corbel"/>
      </rPr>
      <t>6.60k/Min.</t>
    </r>
  </si>
  <si>
    <t>ACTIVE VOICE SUBSCRIPTIONS PER STATE Q4, 2018</t>
  </si>
  <si>
    <t>STATES</t>
  </si>
  <si>
    <t>VALUE PLAN</t>
  </si>
  <si>
    <r>
      <t xml:space="preserve">Access Fees of </t>
    </r>
    <r>
      <rPr>
        <strike/>
        <sz val="10"/>
        <color rgb="FF000000"/>
        <rFont val="Corbel"/>
      </rPr>
      <t>N</t>
    </r>
    <r>
      <rPr>
        <sz val="10"/>
        <color rgb="FF000000"/>
        <rFont val="Corbel"/>
      </rPr>
      <t xml:space="preserve">3.00 on first call of the day. </t>
    </r>
    <r>
      <rPr>
        <strike/>
        <sz val="10"/>
        <color rgb="FF000000"/>
        <rFont val="Corbel"/>
      </rPr>
      <t>N</t>
    </r>
    <r>
      <rPr>
        <sz val="10"/>
        <color rgb="FF000000"/>
        <rFont val="Corbel"/>
      </rPr>
      <t>6.60/Min.</t>
    </r>
  </si>
  <si>
    <t>ONE SIM</t>
  </si>
  <si>
    <t>N30.00 per Min</t>
  </si>
  <si>
    <t xml:space="preserve">Total Active Voice </t>
  </si>
  <si>
    <t>HAJJ PLAN</t>
  </si>
  <si>
    <t>Total Number of Active Voice Subscriptions Per State</t>
  </si>
  <si>
    <t>Active Voice per</t>
  </si>
  <si>
    <t>N50.00 per Min on Calls within Saudi Arabia.</t>
  </si>
  <si>
    <t>% Growth in Active</t>
  </si>
  <si>
    <t xml:space="preserve">%  Share of Total States </t>
  </si>
  <si>
    <t>per State (q4 2018)</t>
  </si>
  <si>
    <t>Mobile (GSM)</t>
  </si>
  <si>
    <t xml:space="preserve"> State (Q3 2018)</t>
  </si>
  <si>
    <t>Voice (Q3 2018- Q4 2018)</t>
  </si>
  <si>
    <t>N50.00 per Min on Calls to Nigeria</t>
  </si>
  <si>
    <t>in Active Voice Q4 2018</t>
  </si>
  <si>
    <t>GSM+Others</t>
  </si>
  <si>
    <t>N30.00 per SMS</t>
  </si>
  <si>
    <t>Change Q3/Q4 2018</t>
  </si>
  <si>
    <t>Hajj Data Bundle: 1G@ N7,500.00</t>
  </si>
  <si>
    <t>FREEDOM PLAN</t>
  </si>
  <si>
    <t>N7.20k per Min</t>
  </si>
  <si>
    <t>Total GSM</t>
  </si>
  <si>
    <t>Others</t>
  </si>
  <si>
    <t>Data PAYG: N2.00/MB</t>
  </si>
  <si>
    <t>JUMBO PLAN</t>
  </si>
  <si>
    <t>N34/Min</t>
  </si>
  <si>
    <t>International: N50/Min</t>
  </si>
  <si>
    <t>Data: From 300MB @ N200 to 35GB @ N20,000</t>
  </si>
  <si>
    <t>% Change Q3/Q3 2018</t>
  </si>
  <si>
    <t>HOME BROADBAND OFFERING</t>
  </si>
  <si>
    <t>40GB @ N15,000.00</t>
  </si>
  <si>
    <t>ABIA</t>
  </si>
  <si>
    <t>80GB @ N30,000.00</t>
  </si>
  <si>
    <t>GLOBACOM</t>
  </si>
  <si>
    <t xml:space="preserve">GLO SMARTPHONE FESTIVAL DATA PLAN </t>
  </si>
  <si>
    <t>Plan 1 – N300 for 3000MB, Plan 2 – N450 for 4500MB, Plan 3 – N614.40 for 6144MB, Plan 4 – N921.60 for 9216MB, and Plan 5 – N1228 for 12288MB</t>
  </si>
  <si>
    <t>GLO WELCOME BACK TARIFF PLAN</t>
  </si>
  <si>
    <t xml:space="preserve">Voice (On-net):  55 Kobo per second </t>
  </si>
  <si>
    <t xml:space="preserve">Voice (Off-net):  70 Kobo per second </t>
  </si>
  <si>
    <t>Data:   6.875 Naira per MB</t>
  </si>
  <si>
    <t xml:space="preserve">GLO WINBACK OFFER </t>
  </si>
  <si>
    <t xml:space="preserve">Voice (On-net):  70 Kobo per second </t>
  </si>
  <si>
    <t xml:space="preserve">Voice (Off-net):  80 Kobo per second  </t>
  </si>
  <si>
    <t>Data:  38 Naira per MB</t>
  </si>
  <si>
    <t xml:space="preserve"> GLO DATA PLAN/BUNDLE</t>
  </si>
  <si>
    <t>Data: Table A – Price Range of N25 – N20,000 for 10MB up to 63GB, Table B – Price Range of N25 – N20,000 for 12.5MB up to 78.75GB and Table C – Price Range of N25 – N20,000 for 22.5MB up to 141.7GB</t>
  </si>
  <si>
    <t xml:space="preserve">GLO SUPER EXTREME DATA PLAN </t>
  </si>
  <si>
    <t xml:space="preserve">Data: Table A – Price Range of N25 – N20,000 for 12.5MB up to 78.75GB, and Table B – Price Range of N25 – N20,000 for 25MB up to 130GB </t>
  </si>
  <si>
    <t xml:space="preserve">GLO EXTREME DATA PLAN </t>
  </si>
  <si>
    <t xml:space="preserve">Data: Table A – Price Range of N25 – N20,000 for 12.5MB up to 78.75GB, and Table B – Price Range of N25 – N20,000 for 24MB up to 130GB </t>
  </si>
  <si>
    <t xml:space="preserve">GLO EXTREME DELIGHT DATA PLAN </t>
  </si>
  <si>
    <t xml:space="preserve">Data: Table A – Price Range of N25 – N20,000 for 12.5MB up to 78.75GB, and Table B – Price Range of N25 – N20,000 for 23.5MB up to 130GB </t>
  </si>
  <si>
    <t>GLO CHIT-CHAT</t>
  </si>
  <si>
    <t>Data: Weekly Price – N25 for 25MB, Bi-Weekly – N30 for 35MB and Monthly – N50 for 60MB</t>
  </si>
  <si>
    <t>GLO DATA TREAT PACKS</t>
  </si>
  <si>
    <t>Data: Weekly Price – N25 for 22.5MB, Bi-Weekly – N50 for 49.5MB and Monthly – N100 for 180MB</t>
  </si>
  <si>
    <t xml:space="preserve">GLO SOCIAL PACKS </t>
  </si>
  <si>
    <t>Data: Weekly Price – N25 for 20MB, Bi-Weekly – N50 for 44MB and Monthly – N100 for 160MB</t>
  </si>
  <si>
    <t xml:space="preserve">GLO N200 DATA PLAN </t>
  </si>
  <si>
    <t>Data: N200 for 1GB</t>
  </si>
  <si>
    <t xml:space="preserve">GLO N200 OGA SIM DATA PLAN </t>
  </si>
  <si>
    <t>Data: N200 Oga SIM for 1.2GB</t>
  </si>
  <si>
    <t xml:space="preserve">GLO GRAND-MASTERS DATA PLAN </t>
  </si>
  <si>
    <t>Data: Table A – Price Range of N25 – N20,000 for 10MB up to 63GB, Table B – Price Range of N25 – N20,000 for 12.5MB up to 78.75GB and Table C – Price Range of N25 – N20,000 for 22.5MB up to 130GB</t>
  </si>
  <si>
    <t>GLO BIGGIE DATA PLAN</t>
  </si>
  <si>
    <t xml:space="preserve">Data: 3G SIM – Price Range of N25 – N20,000 for 12.5MB up to 78.75GB, and OGA SIM – Price Range of N25 – N20,000 for 30MB up to 110GB </t>
  </si>
  <si>
    <t xml:space="preserve">GLO MEGA DATA PLAN </t>
  </si>
  <si>
    <t xml:space="preserve">Data: 3G SIM – Price Range of N25 – N20,000 for 12.5MB up to 78.75GB, and OGA SIM – Price Range of N25 – N20,000 for 50MB up to 100GB </t>
  </si>
  <si>
    <t xml:space="preserve">GLO TRIPLE DATA PLANS </t>
  </si>
  <si>
    <t xml:space="preserve">Data: Table A  – Price Range of N25 – N20,000 for 10MB up to 45GB, and Table B – Price Range of N25 – N20,000 for 12.5MB up to 56.25GB, Day &amp; Night – Price Range of N25 – N20,000 for 30MB up to 135 GB </t>
  </si>
  <si>
    <t>ADAMAWA</t>
  </si>
  <si>
    <t xml:space="preserve">GLO DATA PLANS-DATA UPGRADE </t>
  </si>
  <si>
    <t>Data: Table A – Price Range of N100 – N20,000 for 80MB up to 63GB, and Table B – Price Range of N100 – N20,000 for 180MB up to 141.7GB</t>
  </si>
  <si>
    <t>GLO IPHONES BUNDLES</t>
  </si>
  <si>
    <t>Cost of Bundle at N3,750 @ N0.15k per MB</t>
  </si>
  <si>
    <t>AKWA IBOM</t>
  </si>
  <si>
    <t xml:space="preserve">GLO DATA SHARING OFFER </t>
  </si>
  <si>
    <t>Data: Table A – Price Range of N25 – N20,000 for 3MB up to 13.5GB, Table B – Price Range of N25 – N20,000 for 7.5MB up to 33.75GB and Table C – Price Range of N25 – N20,000 for 15MB up to 67.5GB, Table CD – Price Range of N25 – N20,000 for 30MB up to 135GB</t>
  </si>
  <si>
    <t>GLO DATA PLAN/BUNDLE</t>
  </si>
  <si>
    <t>Table A – Price Range of N100 – N20,000 for 80MB up to 63GB and Table B – Price Range of N100 – N20,000 for 92MB up to 72.5GB</t>
  </si>
  <si>
    <t xml:space="preserve">GLO COMMUNITY VOICE TARIFF PLAN </t>
  </si>
  <si>
    <t xml:space="preserve">Voice: On-net –  11 Kobo per second </t>
  </si>
  <si>
    <t>ANAMBRA</t>
  </si>
  <si>
    <t xml:space="preserve">             Off-Net – N22 Kobo per second </t>
  </si>
  <si>
    <t xml:space="preserve">             On-net SMS – N2.00k/SMS</t>
  </si>
  <si>
    <t xml:space="preserve">             Off-net SMS – N4.00/SMS</t>
  </si>
  <si>
    <t xml:space="preserve">GLO BUMPA TARIFF PLAN </t>
  </si>
  <si>
    <t xml:space="preserve">Voice: On-net – 45 kobo per second </t>
  </si>
  <si>
    <t>BAUCHI</t>
  </si>
  <si>
    <t xml:space="preserve">             Off-net – 55 Kobo per second </t>
  </si>
  <si>
    <t xml:space="preserve">GLO USAGE TARIFF PLAN </t>
  </si>
  <si>
    <t xml:space="preserve">Voice: On-net – 26 Kobo per second </t>
  </si>
  <si>
    <t xml:space="preserve">            Off-net – 38 Kobo per second </t>
  </si>
  <si>
    <t>Bundled Account, On-net – 52 Kobo per second</t>
  </si>
  <si>
    <t>BAYELSA</t>
  </si>
  <si>
    <t xml:space="preserve">Bundled Account, off-net – 76 Kobo per second </t>
  </si>
  <si>
    <t xml:space="preserve">GLO SUPER VALUE PACK </t>
  </si>
  <si>
    <t xml:space="preserve">Voice: 50 Kobo per second </t>
  </si>
  <si>
    <t>BENUE</t>
  </si>
  <si>
    <t xml:space="preserve">   -     More Data with Talk</t>
  </si>
  <si>
    <t>Data: N0.15k/MB</t>
  </si>
  <si>
    <t xml:space="preserve">Voice: 46 kobo per second </t>
  </si>
  <si>
    <t xml:space="preserve">-          More Talk with Data </t>
  </si>
  <si>
    <t>BORNO</t>
  </si>
  <si>
    <t xml:space="preserve">     </t>
  </si>
  <si>
    <t>CROSS RIVER</t>
  </si>
  <si>
    <t>Upfront Data Bonus Evolution offer</t>
  </si>
  <si>
    <t>10MB@N50</t>
  </si>
  <si>
    <t>40MB@ N100</t>
  </si>
  <si>
    <t>150MB@ N200</t>
  </si>
  <si>
    <t>DELTA</t>
  </si>
  <si>
    <t>EBONYI</t>
  </si>
  <si>
    <t>500MB@ N500</t>
  </si>
  <si>
    <t>4GB@N3000</t>
  </si>
  <si>
    <t>1.5GB@N1200</t>
  </si>
  <si>
    <t>EDO</t>
  </si>
  <si>
    <t>2.5GB @ N2000</t>
  </si>
  <si>
    <t>4GB @ N3000</t>
  </si>
  <si>
    <t>EMTS Morecliq 2.0 Tariff</t>
  </si>
  <si>
    <t>500MB @ N500</t>
  </si>
  <si>
    <t>EKITI</t>
  </si>
  <si>
    <t>MTN CONTRACT DEVICE BUNDLE</t>
  </si>
  <si>
    <t>ENUGU</t>
  </si>
  <si>
    <r>
      <t>Voice On-net/Off-net</t>
    </r>
    <r>
      <rPr>
        <sz val="10"/>
        <color rgb="FF000000"/>
        <rFont val="Corbel"/>
      </rPr>
      <t xml:space="preserve"> : N18/Sec</t>
    </r>
  </si>
  <si>
    <r>
      <t>SMS :</t>
    </r>
    <r>
      <rPr>
        <sz val="10"/>
        <color rgb="FF000000"/>
        <rFont val="Corbel"/>
      </rPr>
      <t xml:space="preserve"> N4/SMS</t>
    </r>
  </si>
  <si>
    <r>
      <t>IDD Calls:</t>
    </r>
    <r>
      <rPr>
        <sz val="10"/>
        <color rgb="FF000000"/>
        <rFont val="Corbel"/>
      </rPr>
      <t xml:space="preserve"> N15/min (for selected destinations)</t>
    </r>
  </si>
  <si>
    <t>FCT</t>
  </si>
  <si>
    <t>MODIFICATION OF MTN PULSE TARIFF</t>
  </si>
  <si>
    <t>100MB @ N50</t>
  </si>
  <si>
    <t>350MB @ N150</t>
  </si>
  <si>
    <t>GOMBE</t>
  </si>
  <si>
    <t>Night Plan</t>
  </si>
  <si>
    <t>250MB @N25</t>
  </si>
  <si>
    <t>500MB @N50</t>
  </si>
  <si>
    <t>MTN SME DATA SHARE TARIFF</t>
  </si>
  <si>
    <t>10GB @ N7,500</t>
  </si>
  <si>
    <t>20GB @ N14,000</t>
  </si>
  <si>
    <t>IMO</t>
  </si>
  <si>
    <t>50GB @ N30,000</t>
  </si>
  <si>
    <t xml:space="preserve">MTN SME DATA BUNDLE </t>
  </si>
  <si>
    <t>Monthly capped plan: 8.5GB @ N4,000</t>
  </si>
  <si>
    <t>Weekly unlimited plan: 2GB @ N5,000</t>
  </si>
  <si>
    <t>Monthly unlimited plan: 2GB @ N20,000</t>
  </si>
  <si>
    <t>Bi-Monthly capped plan: 60GB @ N24,000</t>
  </si>
  <si>
    <t>JIGAWA</t>
  </si>
  <si>
    <t>Bi-Annual capped plan: 420GB @ N140,000</t>
  </si>
  <si>
    <t>Annual capped plans: 840GB @ N280,000</t>
  </si>
  <si>
    <t>BETATALK PROMOTIONS</t>
  </si>
  <si>
    <t>Voice On-net/Off-net</t>
  </si>
  <si>
    <t>N25.20/minute from your main account and N28.20/minute from the bonus account</t>
  </si>
  <si>
    <t>KADUNA</t>
  </si>
  <si>
    <t>MTN DIGITAL DATA PACKS</t>
  </si>
  <si>
    <t>750MB @ N500</t>
  </si>
  <si>
    <t>3GB @ N1,500</t>
  </si>
  <si>
    <t>15GB @ N6,000</t>
  </si>
  <si>
    <t>KANO</t>
  </si>
  <si>
    <t>FLEXIBLE PAYMENT PLAN FOR DIGITAL SERVICES</t>
  </si>
  <si>
    <t>No Tariff</t>
  </si>
  <si>
    <t xml:space="preserve">Device Bundle </t>
  </si>
  <si>
    <t>MTN RESEARCH AS A SERVICE (RAAS)</t>
  </si>
  <si>
    <t>BIG DATA AND WHATSAPP MONTHLY PLAN BUNDLES</t>
  </si>
  <si>
    <t>200MB @ N50</t>
  </si>
  <si>
    <t>KATSINA</t>
  </si>
  <si>
    <t>100GB @ N30,000</t>
  </si>
  <si>
    <t xml:space="preserve">REVAMPED DATA BUNDLES </t>
  </si>
  <si>
    <t>Daily: 50MB @ N100</t>
  </si>
  <si>
    <t>Weekly: 500MB @ N750</t>
  </si>
  <si>
    <t>KEBBI</t>
  </si>
  <si>
    <t>Monthly: 1.5GB @ N1,000</t>
  </si>
  <si>
    <t>2 Months: 50GB @ N20,000</t>
  </si>
  <si>
    <t>3 Months: 120GB @ N50,000</t>
  </si>
  <si>
    <t>FACEBOOK AUTOFLEX AND FREBASICS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</si>
  <si>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</si>
  <si>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</si>
  <si>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</si>
  <si>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</si>
  <si>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</si>
  <si>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</si>
  <si>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</si>
  <si>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</si>
  <si>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</si>
  <si>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</si>
  <si>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</si>
  <si>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</si>
  <si>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</si>
  <si>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</si>
  <si>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</si>
  <si>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OTHERS (Undefined)</t>
  </si>
  <si>
    <t>ACTIVE INTERNET SUBSCRIPTIONS PER STATE Q4, 2018</t>
  </si>
  <si>
    <t>Total Number of Active Internet Subscriptions Per State</t>
  </si>
  <si>
    <t>Total Active Internet</t>
  </si>
  <si>
    <t>Qtr on Qtr % Growth in Active</t>
  </si>
  <si>
    <t xml:space="preserve">% Share of Total States </t>
  </si>
  <si>
    <t xml:space="preserve"> Internet (Q3 2018- Q4 2018)</t>
  </si>
  <si>
    <t>in Active Internet Q4 2018</t>
  </si>
  <si>
    <t xml:space="preserve"> per State Q3 2018</t>
  </si>
  <si>
    <t>-</t>
  </si>
  <si>
    <t>PORTING ACTIVITIES BY NETWORK Q4, 2018</t>
  </si>
  <si>
    <t>PORT IN</t>
  </si>
  <si>
    <t>PORT OUT</t>
  </si>
  <si>
    <t>ACTIVE VOICE SUBSCRIPTIONS PER STATE Q3, 2018</t>
  </si>
  <si>
    <t>per State (q2 2018)</t>
  </si>
  <si>
    <t>Voice (Q2 2018- Q3 2018)</t>
  </si>
  <si>
    <t>in Active Voice Q3 2018</t>
  </si>
  <si>
    <t>TOTAL NUMBER OF ACTIVE INTERNET SUBSCRIPTIONS PER STATE Q3, 2018</t>
  </si>
  <si>
    <t>MOBILE (GSM)</t>
  </si>
  <si>
    <t xml:space="preserve"> Internet (Q2 2018- Q3 2018)</t>
  </si>
  <si>
    <t>in Active Internet Q3 2018</t>
  </si>
  <si>
    <t xml:space="preserve"> per State Q2 2018</t>
  </si>
  <si>
    <t>PORTING ACTIVITIES BY NETWORK Q3,  2018</t>
  </si>
  <si>
    <t>STATE</t>
  </si>
  <si>
    <t>Active Voice per State (q2 2018)- GSM</t>
  </si>
  <si>
    <t>Total Others</t>
  </si>
  <si>
    <t xml:space="preserve"> State (Q1 2018)</t>
  </si>
  <si>
    <t>Voice (Q1 2018- Q2 2018)</t>
  </si>
  <si>
    <t>in Active Voice Q2 2018</t>
  </si>
  <si>
    <t>KASTINA</t>
  </si>
  <si>
    <t>Total  Active Internet Per State Q2 2018</t>
  </si>
  <si>
    <t xml:space="preserve"> Internet (Q1 2018- Q2 2018)</t>
  </si>
  <si>
    <t>in Active Internet Q2 2018</t>
  </si>
  <si>
    <t xml:space="preserve"> per State Q1 2018</t>
  </si>
  <si>
    <t>PORTING ACTIVITIES</t>
  </si>
  <si>
    <t>Cumulative Port-In</t>
  </si>
  <si>
    <t>Cumulative Port-Out</t>
  </si>
  <si>
    <t>Total Porting Activities</t>
  </si>
  <si>
    <t>per State (q3 2018)</t>
  </si>
  <si>
    <t xml:space="preserve"> State (Q2 2018)</t>
  </si>
  <si>
    <t>TOTAL NUMBER OF SUBSCRIPTION BY NETWORK (GSM) Q3, 2018</t>
  </si>
  <si>
    <t>TOTAL NUMBER OF SUBSCRIPTION BY NETWORK (GSM) Q4,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</si>
</sst>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-* #,##0.00_-;\-* #,##0.00_-;_-* &quot;-&quot;??_-;_-@"/>
    <numFmt numFmtId="166" formatCode="_-* #,##0_-;\-* #,##0_-;_-* &quot;-&quot;??_-;_-@"/>
  </numFmts>
  <fonts count="23">
    <font>
      <sz val="11"/>
      <color rgb="FF000000"/>
      <name val="Calibri"/>
    </font>
    <font>
      <b/>
      <sz val="11"/>
      <color rgb="FF000000"/>
      <name val="Corbel"/>
    </font>
    <font>
      <b/>
      <sz val="12"/>
      <color rgb="FF000000"/>
      <name val="Corbel"/>
    </font>
    <font>
      <sz val="11"/>
      <name val="Calibri"/>
    </font>
    <font>
      <sz val="11"/>
      <color rgb="FF000000"/>
      <name val="Corbel"/>
    </font>
    <font>
      <b/>
      <sz val="10"/>
      <color rgb="FF000000"/>
      <name val="Corbel"/>
    </font>
    <font>
      <sz val="10"/>
      <color rgb="FF000000"/>
      <name val="Corbel"/>
    </font>
    <font>
      <b/>
      <sz val="11"/>
      <color rgb="FFFFFFFF"/>
      <name val="Corbel"/>
    </font>
    <font>
      <b/>
      <sz val="12"/>
      <color rgb="FFFFFFFF"/>
      <name val="Corbel"/>
    </font>
    <font>
      <sz val="11"/>
      <color rgb="FFFF0000"/>
      <name val="Corbel"/>
    </font>
    <font>
      <u/>
      <sz val="10"/>
      <color rgb="FF0563C1"/>
      <name val="Corbel"/>
    </font>
    <font>
      <b/>
      <sz val="9"/>
      <color rgb="FFFFFFFF"/>
      <name val="Corbel"/>
    </font>
    <font>
      <sz val="9"/>
      <color rgb="FFFF0000"/>
      <name val="Corbel"/>
    </font>
    <font>
      <sz val="9"/>
      <color rgb="FF000000"/>
      <name val="Corbel"/>
    </font>
    <font>
      <b/>
      <sz val="11"/>
      <color rgb="FF000000"/>
      <name val="Calibri"/>
    </font>
    <font>
      <sz val="9"/>
      <color rgb="FF000000"/>
      <name val="Calibri"/>
    </font>
    <font>
      <b/>
      <sz val="14"/>
      <name val="Corbel"/>
    </font>
    <font>
      <b/>
      <i/>
      <sz val="11"/>
      <color rgb="FFFFFFFF"/>
      <name val="Corbel"/>
    </font>
    <font>
      <b/>
      <sz val="11"/>
      <color rgb="FFFF0000"/>
      <name val="Corbel"/>
    </font>
    <font>
      <b/>
      <sz val="9"/>
      <name val="Corbel"/>
    </font>
    <font>
      <b/>
      <i/>
      <sz val="9"/>
      <color rgb="FFFFFFFF"/>
      <name val="Corbel"/>
    </font>
    <font>
      <b/>
      <sz val="9"/>
      <color rgb="FFFF0000"/>
      <name val="Corbel"/>
    </font>
    <font>
      <strike/>
      <sz val="10"/>
      <color rgb="FF000000"/>
      <name val="Corbel"/>
    </font>
  </fonts>
  <fills count="12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70AD47"/>
        <bgColor rgb="FF70AD47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5B9BD5"/>
        <bgColor rgb="FF5B9BD5"/>
      </patternFill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5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164" fontId="7" fillId="6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165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/>
    </xf>
    <xf numFmtId="0" fontId="6" fillId="0" borderId="1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3" fontId="1" fillId="0" borderId="14" xfId="0" applyNumberFormat="1" applyFont="1" applyBorder="1"/>
    <xf numFmtId="164" fontId="8" fillId="8" borderId="8" xfId="0" applyNumberFormat="1" applyFont="1" applyFill="1" applyBorder="1" applyAlignment="1">
      <alignment horizontal="center"/>
    </xf>
    <xf numFmtId="3" fontId="1" fillId="0" borderId="15" xfId="0" applyNumberFormat="1" applyFont="1" applyBorder="1"/>
    <xf numFmtId="0" fontId="1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2" fontId="1" fillId="0" borderId="20" xfId="0" applyNumberFormat="1" applyFont="1" applyBorder="1"/>
    <xf numFmtId="0" fontId="6" fillId="0" borderId="7" xfId="0" applyFont="1" applyBorder="1" applyAlignment="1">
      <alignment vertical="top" wrapText="1"/>
    </xf>
    <xf numFmtId="2" fontId="1" fillId="0" borderId="1" xfId="0" applyNumberFormat="1" applyFont="1" applyBorder="1"/>
    <xf numFmtId="0" fontId="7" fillId="8" borderId="11" xfId="0" applyFont="1" applyFill="1" applyBorder="1" applyAlignment="1">
      <alignment horizontal="center"/>
    </xf>
    <xf numFmtId="0" fontId="1" fillId="0" borderId="6" xfId="0" applyFont="1" applyBorder="1"/>
    <xf numFmtId="0" fontId="7" fillId="2" borderId="21" xfId="0" applyFont="1" applyFill="1" applyBorder="1" applyAlignment="1">
      <alignment horizontal="center"/>
    </xf>
    <xf numFmtId="0" fontId="6" fillId="0" borderId="18" xfId="0" applyFont="1" applyBorder="1" applyAlignment="1">
      <alignment vertical="top" wrapText="1"/>
    </xf>
    <xf numFmtId="0" fontId="1" fillId="0" borderId="6" xfId="0" applyFont="1" applyBorder="1" applyAlignment="1">
      <alignment horizontal="left" vertical="center"/>
    </xf>
    <xf numFmtId="164" fontId="4" fillId="0" borderId="8" xfId="0" applyNumberFormat="1" applyFont="1" applyBorder="1"/>
    <xf numFmtId="3" fontId="4" fillId="0" borderId="6" xfId="0" applyNumberFormat="1" applyFont="1" applyBorder="1" applyAlignment="1">
      <alignment horizontal="left" vertical="center"/>
    </xf>
    <xf numFmtId="165" fontId="9" fillId="2" borderId="11" xfId="0" applyNumberFormat="1" applyFont="1" applyFill="1" applyBorder="1"/>
    <xf numFmtId="165" fontId="4" fillId="2" borderId="12" xfId="0" applyNumberFormat="1" applyFont="1" applyFill="1" applyBorder="1"/>
    <xf numFmtId="0" fontId="6" fillId="0" borderId="1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10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4" fillId="0" borderId="6" xfId="0" applyNumberFormat="1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3" fontId="1" fillId="0" borderId="6" xfId="0" applyNumberFormat="1" applyFont="1" applyBorder="1" applyAlignment="1">
      <alignment horizontal="left" vertical="top"/>
    </xf>
    <xf numFmtId="0" fontId="1" fillId="0" borderId="0" xfId="0" applyFont="1"/>
    <xf numFmtId="0" fontId="11" fillId="2" borderId="2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left" vertical="center"/>
    </xf>
    <xf numFmtId="164" fontId="12" fillId="2" borderId="11" xfId="0" applyNumberFormat="1" applyFont="1" applyFill="1" applyBorder="1"/>
    <xf numFmtId="2" fontId="13" fillId="2" borderId="11" xfId="0" applyNumberFormat="1" applyFont="1" applyFill="1" applyBorder="1"/>
    <xf numFmtId="2" fontId="13" fillId="2" borderId="23" xfId="0" applyNumberFormat="1" applyFont="1" applyFill="1" applyBorder="1"/>
    <xf numFmtId="0" fontId="4" fillId="0" borderId="6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7" borderId="3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3" fontId="4" fillId="9" borderId="16" xfId="0" applyNumberFormat="1" applyFont="1" applyFill="1" applyBorder="1" applyAlignment="1">
      <alignment horizontal="center" vertical="center"/>
    </xf>
    <xf numFmtId="3" fontId="1" fillId="9" borderId="16" xfId="0" applyNumberFormat="1" applyFont="1" applyFill="1" applyBorder="1" applyAlignment="1">
      <alignment horizontal="center" vertical="center"/>
    </xf>
    <xf numFmtId="166" fontId="9" fillId="2" borderId="11" xfId="0" applyNumberFormat="1" applyFont="1" applyFill="1" applyBorder="1"/>
    <xf numFmtId="2" fontId="4" fillId="2" borderId="12" xfId="0" applyNumberFormat="1" applyFont="1" applyFill="1" applyBorder="1"/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left" vertical="top"/>
    </xf>
    <xf numFmtId="2" fontId="4" fillId="8" borderId="28" xfId="0" applyNumberFormat="1" applyFont="1" applyFill="1" applyBorder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4" fillId="9" borderId="16" xfId="0" applyFont="1" applyFill="1" applyBorder="1" applyAlignment="1">
      <alignment horizontal="center" vertical="center"/>
    </xf>
    <xf numFmtId="0" fontId="4" fillId="0" borderId="2" xfId="0" applyFont="1" applyBorder="1"/>
    <xf numFmtId="164" fontId="7" fillId="6" borderId="22" xfId="0" applyNumberFormat="1" applyFont="1" applyFill="1" applyBorder="1" applyAlignment="1">
      <alignment horizontal="center"/>
    </xf>
    <xf numFmtId="0" fontId="17" fillId="8" borderId="11" xfId="0" applyFont="1" applyFill="1" applyBorder="1" applyAlignment="1">
      <alignment horizontal="center" vertical="center"/>
    </xf>
    <xf numFmtId="0" fontId="4" fillId="0" borderId="34" xfId="0" applyFont="1" applyBorder="1"/>
    <xf numFmtId="166" fontId="4" fillId="0" borderId="11" xfId="0" applyNumberFormat="1" applyFont="1" applyBorder="1"/>
    <xf numFmtId="165" fontId="4" fillId="2" borderId="11" xfId="0" applyNumberFormat="1" applyFont="1" applyFill="1" applyBorder="1" applyAlignment="1">
      <alignment horizontal="center"/>
    </xf>
    <xf numFmtId="0" fontId="7" fillId="8" borderId="12" xfId="0" applyFont="1" applyFill="1" applyBorder="1"/>
    <xf numFmtId="164" fontId="7" fillId="8" borderId="42" xfId="0" applyNumberFormat="1" applyFont="1" applyFill="1" applyBorder="1"/>
    <xf numFmtId="164" fontId="7" fillId="8" borderId="43" xfId="0" applyNumberFormat="1" applyFont="1" applyFill="1" applyBorder="1"/>
    <xf numFmtId="164" fontId="18" fillId="8" borderId="43" xfId="0" applyNumberFormat="1" applyFont="1" applyFill="1" applyBorder="1"/>
    <xf numFmtId="165" fontId="4" fillId="8" borderId="43" xfId="0" applyNumberFormat="1" applyFont="1" applyFill="1" applyBorder="1" applyAlignment="1">
      <alignment horizontal="center"/>
    </xf>
    <xf numFmtId="0" fontId="20" fillId="8" borderId="11" xfId="0" applyFont="1" applyFill="1" applyBorder="1" applyAlignment="1">
      <alignment horizontal="center" vertical="center"/>
    </xf>
    <xf numFmtId="0" fontId="13" fillId="0" borderId="34" xfId="0" applyFont="1" applyBorder="1"/>
    <xf numFmtId="164" fontId="13" fillId="0" borderId="8" xfId="0" applyNumberFormat="1" applyFont="1" applyBorder="1"/>
    <xf numFmtId="166" fontId="13" fillId="0" borderId="11" xfId="0" applyNumberFormat="1" applyFont="1" applyBorder="1"/>
    <xf numFmtId="0" fontId="0" fillId="0" borderId="11" xfId="0" applyBorder="1"/>
    <xf numFmtId="0" fontId="0" fillId="10" borderId="11" xfId="0" applyFill="1" applyBorder="1"/>
    <xf numFmtId="0" fontId="0" fillId="6" borderId="11" xfId="0" applyFill="1" applyBorder="1"/>
    <xf numFmtId="0" fontId="0" fillId="4" borderId="11" xfId="0" applyFill="1" applyBorder="1"/>
    <xf numFmtId="0" fontId="0" fillId="11" borderId="11" xfId="0" applyFill="1" applyBorder="1"/>
    <xf numFmtId="166" fontId="0" fillId="0" borderId="11" xfId="0" applyNumberFormat="1" applyBorder="1"/>
    <xf numFmtId="164" fontId="13" fillId="0" borderId="50" xfId="0" applyNumberFormat="1" applyFont="1" applyBorder="1"/>
    <xf numFmtId="0" fontId="16" fillId="9" borderId="51" xfId="0" applyFont="1" applyFill="1" applyBorder="1" applyAlignment="1">
      <alignment horizontal="center" vertical="center"/>
    </xf>
    <xf numFmtId="164" fontId="12" fillId="2" borderId="21" xfId="0" applyNumberFormat="1" applyFont="1" applyFill="1" applyBorder="1"/>
    <xf numFmtId="0" fontId="11" fillId="8" borderId="12" xfId="0" applyFont="1" applyFill="1" applyBorder="1"/>
    <xf numFmtId="164" fontId="11" fillId="8" borderId="42" xfId="0" applyNumberFormat="1" applyFont="1" applyFill="1" applyBorder="1"/>
    <xf numFmtId="164" fontId="11" fillId="8" borderId="43" xfId="0" applyNumberFormat="1" applyFont="1" applyFill="1" applyBorder="1"/>
    <xf numFmtId="164" fontId="21" fillId="8" borderId="43" xfId="0" applyNumberFormat="1" applyFont="1" applyFill="1" applyBorder="1"/>
    <xf numFmtId="2" fontId="13" fillId="8" borderId="43" xfId="0" applyNumberFormat="1" applyFont="1" applyFill="1" applyBorder="1"/>
    <xf numFmtId="2" fontId="13" fillId="8" borderId="52" xfId="0" applyNumberFormat="1" applyFont="1" applyFill="1" applyBorder="1"/>
    <xf numFmtId="0" fontId="7" fillId="2" borderId="22" xfId="0" applyFont="1" applyFill="1" applyBorder="1" applyAlignment="1">
      <alignment horizontal="center"/>
    </xf>
    <xf numFmtId="164" fontId="9" fillId="2" borderId="11" xfId="0" applyNumberFormat="1" applyFont="1" applyFill="1" applyBorder="1"/>
    <xf numFmtId="164" fontId="9" fillId="2" borderId="21" xfId="0" applyNumberFormat="1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9" xfId="0" applyFont="1" applyBorder="1"/>
    <xf numFmtId="0" fontId="5" fillId="3" borderId="5" xfId="0" applyFont="1" applyFill="1" applyBorder="1" applyAlignment="1">
      <alignment vertical="center" wrapText="1"/>
    </xf>
    <xf numFmtId="0" fontId="3" fillId="0" borderId="18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4" xfId="0" applyFont="1" applyBorder="1"/>
    <xf numFmtId="164" fontId="11" fillId="8" borderId="24" xfId="0" applyNumberFormat="1" applyFont="1" applyFill="1" applyBorder="1" applyAlignment="1">
      <alignment horizontal="center"/>
    </xf>
    <xf numFmtId="0" fontId="3" fillId="0" borderId="26" xfId="0" applyFont="1" applyBorder="1"/>
    <xf numFmtId="0" fontId="11" fillId="8" borderId="25" xfId="0" applyFont="1" applyFill="1" applyBorder="1" applyAlignment="1">
      <alignment horizontal="center"/>
    </xf>
    <xf numFmtId="0" fontId="3" fillId="0" borderId="27" xfId="0" applyFont="1" applyBorder="1"/>
    <xf numFmtId="0" fontId="2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7" fillId="6" borderId="29" xfId="0" applyFont="1" applyFill="1" applyBorder="1" applyAlignment="1">
      <alignment horizontal="center" vertical="center"/>
    </xf>
    <xf numFmtId="0" fontId="3" fillId="0" borderId="33" xfId="0" applyFont="1" applyBorder="1"/>
    <xf numFmtId="0" fontId="16" fillId="9" borderId="30" xfId="0" applyFont="1" applyFill="1" applyBorder="1" applyAlignment="1">
      <alignment horizontal="center" vertical="center"/>
    </xf>
    <xf numFmtId="0" fontId="3" fillId="0" borderId="31" xfId="0" applyFont="1" applyBorder="1"/>
    <xf numFmtId="0" fontId="3" fillId="0" borderId="32" xfId="0" applyFont="1" applyBorder="1"/>
    <xf numFmtId="0" fontId="7" fillId="6" borderId="34" xfId="0" applyFont="1" applyFill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/>
    <xf numFmtId="0" fontId="7" fillId="8" borderId="37" xfId="0" applyFont="1" applyFill="1" applyBorder="1" applyAlignment="1">
      <alignment horizontal="center" vertical="center"/>
    </xf>
    <xf numFmtId="0" fontId="3" fillId="0" borderId="40" xfId="0" applyFont="1" applyBorder="1"/>
    <xf numFmtId="0" fontId="7" fillId="6" borderId="38" xfId="0" applyFont="1" applyFill="1" applyBorder="1" applyAlignment="1">
      <alignment horizontal="center"/>
    </xf>
    <xf numFmtId="164" fontId="17" fillId="8" borderId="39" xfId="0" applyNumberFormat="1" applyFont="1" applyFill="1" applyBorder="1" applyAlignment="1">
      <alignment horizontal="center" vertical="center"/>
    </xf>
    <xf numFmtId="0" fontId="3" fillId="0" borderId="41" xfId="0" applyFont="1" applyBorder="1"/>
    <xf numFmtId="0" fontId="11" fillId="6" borderId="29" xfId="0" applyFont="1" applyFill="1" applyBorder="1" applyAlignment="1">
      <alignment horizontal="center" vertical="center"/>
    </xf>
    <xf numFmtId="0" fontId="19" fillId="9" borderId="30" xfId="0" applyFont="1" applyFill="1" applyBorder="1" applyAlignment="1">
      <alignment horizontal="center" vertical="center"/>
    </xf>
    <xf numFmtId="0" fontId="3" fillId="0" borderId="44" xfId="0" applyFont="1" applyBorder="1"/>
    <xf numFmtId="164" fontId="11" fillId="6" borderId="45" xfId="0" applyNumberFormat="1" applyFont="1" applyFill="1" applyBorder="1" applyAlignment="1">
      <alignment horizontal="center"/>
    </xf>
    <xf numFmtId="0" fontId="3" fillId="0" borderId="46" xfId="0" applyFont="1" applyBorder="1"/>
    <xf numFmtId="164" fontId="11" fillId="6" borderId="34" xfId="0" applyNumberFormat="1" applyFont="1" applyFill="1" applyBorder="1" applyAlignment="1">
      <alignment horizontal="center"/>
    </xf>
    <xf numFmtId="0" fontId="20" fillId="8" borderId="39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3" fillId="0" borderId="48" xfId="0" applyFont="1" applyBorder="1"/>
    <xf numFmtId="0" fontId="3" fillId="0" borderId="49" xfId="0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topLeftCell="A18" workbookViewId="0">
      <selection sqref="A1:C1"/>
    </sheetView>
  </sheetViews>
  <sheetFormatPr defaultColWidth="14.453125" defaultRowHeight="15" customHeight="1"/>
  <cols>
    <col min="1" max="1" width="20.81640625" customWidth="1"/>
    <col min="2" max="2" width="42.81640625" customWidth="1"/>
    <col min="3" max="3" width="116.81640625" customWidth="1"/>
    <col min="4" max="26" width="8.7265625" customWidth="1"/>
  </cols>
  <sheetData>
    <row r="1" spans="1:3" ht="15.5">
      <c r="A1" s="129" t="s">
        <v>0</v>
      </c>
      <c r="B1" s="130"/>
      <c r="C1" s="130"/>
    </row>
    <row r="2" spans="1:3" ht="14.5">
      <c r="A2" s="2" t="s">
        <v>1</v>
      </c>
      <c r="B2" s="4" t="s">
        <v>3</v>
      </c>
      <c r="C2" s="6" t="s">
        <v>5</v>
      </c>
    </row>
    <row r="3" spans="1:3" ht="14.5">
      <c r="A3" s="121" t="s">
        <v>6</v>
      </c>
      <c r="B3" s="10" t="s">
        <v>9</v>
      </c>
      <c r="C3" s="12" t="s">
        <v>10</v>
      </c>
    </row>
    <row r="4" spans="1:3" ht="14.5">
      <c r="A4" s="122"/>
      <c r="B4" s="10" t="s">
        <v>13</v>
      </c>
      <c r="C4" s="12" t="s">
        <v>14</v>
      </c>
    </row>
    <row r="5" spans="1:3" ht="14.5">
      <c r="A5" s="122"/>
      <c r="B5" s="10" t="s">
        <v>15</v>
      </c>
      <c r="C5" s="12" t="s">
        <v>16</v>
      </c>
    </row>
    <row r="6" spans="1:3" ht="20.25" customHeight="1">
      <c r="A6" s="122"/>
      <c r="B6" s="128" t="s">
        <v>18</v>
      </c>
      <c r="C6" s="22" t="s">
        <v>21</v>
      </c>
    </row>
    <row r="7" spans="1:3" ht="14.5">
      <c r="A7" s="122"/>
      <c r="B7" s="122"/>
      <c r="C7" s="22" t="s">
        <v>28</v>
      </c>
    </row>
    <row r="8" spans="1:3" ht="14.5">
      <c r="A8" s="122"/>
      <c r="B8" s="122"/>
      <c r="C8" s="22" t="s">
        <v>31</v>
      </c>
    </row>
    <row r="9" spans="1:3" ht="14.5">
      <c r="A9" s="122"/>
      <c r="B9" s="125"/>
      <c r="C9" s="12" t="s">
        <v>33</v>
      </c>
    </row>
    <row r="10" spans="1:3" ht="14.5">
      <c r="A10" s="122"/>
      <c r="B10" s="128" t="s">
        <v>34</v>
      </c>
      <c r="C10" s="22" t="s">
        <v>35</v>
      </c>
    </row>
    <row r="11" spans="1:3" ht="11.25" customHeight="1">
      <c r="A11" s="123"/>
      <c r="B11" s="125"/>
      <c r="C11" s="12" t="s">
        <v>38</v>
      </c>
    </row>
    <row r="12" spans="1:3" ht="14.5" hidden="1">
      <c r="A12" s="33"/>
      <c r="B12" s="128" t="s">
        <v>39</v>
      </c>
      <c r="C12" s="22" t="s">
        <v>40</v>
      </c>
    </row>
    <row r="13" spans="1:3" ht="14.5" hidden="1">
      <c r="A13" s="33"/>
      <c r="B13" s="122"/>
      <c r="C13" s="22" t="s">
        <v>41</v>
      </c>
    </row>
    <row r="14" spans="1:3" ht="14.5" hidden="1">
      <c r="A14" s="33"/>
      <c r="B14" s="125"/>
      <c r="C14" s="12" t="s">
        <v>42</v>
      </c>
    </row>
    <row r="15" spans="1:3" ht="14.5" hidden="1">
      <c r="A15" s="33"/>
      <c r="B15" s="128" t="s">
        <v>44</v>
      </c>
      <c r="C15" s="22" t="s">
        <v>45</v>
      </c>
    </row>
    <row r="16" spans="1:3" ht="14.5" hidden="1">
      <c r="A16" s="38"/>
      <c r="B16" s="125"/>
      <c r="C16" s="12" t="s">
        <v>47</v>
      </c>
    </row>
    <row r="17" spans="1:3" ht="14.5">
      <c r="A17" s="124" t="s">
        <v>48</v>
      </c>
      <c r="B17" s="10" t="s">
        <v>49</v>
      </c>
      <c r="C17" s="12" t="s">
        <v>50</v>
      </c>
    </row>
    <row r="18" spans="1:3" ht="14.5">
      <c r="A18" s="122"/>
      <c r="B18" s="128" t="s">
        <v>51</v>
      </c>
      <c r="C18" s="22" t="s">
        <v>52</v>
      </c>
    </row>
    <row r="19" spans="1:3" ht="14.5">
      <c r="A19" s="122"/>
      <c r="B19" s="122"/>
      <c r="C19" s="22" t="s">
        <v>53</v>
      </c>
    </row>
    <row r="20" spans="1:3" ht="14.5">
      <c r="A20" s="122"/>
      <c r="B20" s="125"/>
      <c r="C20" s="12" t="s">
        <v>54</v>
      </c>
    </row>
    <row r="21" spans="1:3" ht="15.75" customHeight="1">
      <c r="A21" s="122"/>
      <c r="B21" s="128" t="s">
        <v>55</v>
      </c>
      <c r="C21" s="22" t="s">
        <v>56</v>
      </c>
    </row>
    <row r="22" spans="1:3" ht="15.75" customHeight="1">
      <c r="A22" s="122"/>
      <c r="B22" s="122"/>
      <c r="C22" s="22" t="s">
        <v>57</v>
      </c>
    </row>
    <row r="23" spans="1:3" ht="15.75" customHeight="1">
      <c r="A23" s="122"/>
      <c r="B23" s="125"/>
      <c r="C23" s="12" t="s">
        <v>58</v>
      </c>
    </row>
    <row r="24" spans="1:3" ht="15.75" customHeight="1">
      <c r="A24" s="122"/>
      <c r="B24" s="10" t="s">
        <v>59</v>
      </c>
      <c r="C24" s="12" t="s">
        <v>60</v>
      </c>
    </row>
    <row r="25" spans="1:3" ht="15.75" customHeight="1">
      <c r="A25" s="122"/>
      <c r="B25" s="10" t="s">
        <v>61</v>
      </c>
      <c r="C25" s="12" t="s">
        <v>62</v>
      </c>
    </row>
    <row r="26" spans="1:3" ht="15.75" customHeight="1">
      <c r="A26" s="122"/>
      <c r="B26" s="10" t="s">
        <v>63</v>
      </c>
      <c r="C26" s="12" t="s">
        <v>64</v>
      </c>
    </row>
    <row r="27" spans="1:3" ht="15.75" customHeight="1">
      <c r="A27" s="122"/>
      <c r="B27" s="10" t="s">
        <v>65</v>
      </c>
      <c r="C27" s="12" t="s">
        <v>66</v>
      </c>
    </row>
    <row r="28" spans="1:3" ht="15.75" customHeight="1">
      <c r="A28" s="122"/>
      <c r="B28" s="10" t="s">
        <v>67</v>
      </c>
      <c r="C28" s="12" t="s">
        <v>68</v>
      </c>
    </row>
    <row r="29" spans="1:3" ht="15.75" customHeight="1">
      <c r="A29" s="122"/>
      <c r="B29" s="10" t="s">
        <v>69</v>
      </c>
      <c r="C29" s="12" t="s">
        <v>70</v>
      </c>
    </row>
    <row r="30" spans="1:3" ht="15.75" customHeight="1">
      <c r="A30" s="122"/>
      <c r="B30" s="10" t="s">
        <v>71</v>
      </c>
      <c r="C30" s="12" t="s">
        <v>72</v>
      </c>
    </row>
    <row r="31" spans="1:3" ht="15.75" customHeight="1">
      <c r="A31" s="122"/>
      <c r="B31" s="10" t="s">
        <v>73</v>
      </c>
      <c r="C31" s="12" t="s">
        <v>74</v>
      </c>
    </row>
    <row r="32" spans="1:3" ht="15.75" customHeight="1">
      <c r="A32" s="122"/>
      <c r="B32" s="10" t="s">
        <v>75</v>
      </c>
      <c r="C32" s="12" t="s">
        <v>76</v>
      </c>
    </row>
    <row r="33" spans="1:3" ht="15.75" customHeight="1">
      <c r="A33" s="122"/>
      <c r="B33" s="10" t="s">
        <v>77</v>
      </c>
      <c r="C33" s="12" t="s">
        <v>78</v>
      </c>
    </row>
    <row r="34" spans="1:3" ht="15.75" customHeight="1">
      <c r="A34" s="122"/>
      <c r="B34" s="10" t="s">
        <v>79</v>
      </c>
      <c r="C34" s="12" t="s">
        <v>80</v>
      </c>
    </row>
    <row r="35" spans="1:3" ht="15.75" customHeight="1">
      <c r="A35" s="122"/>
      <c r="B35" s="10" t="s">
        <v>81</v>
      </c>
      <c r="C35" s="12" t="s">
        <v>82</v>
      </c>
    </row>
    <row r="36" spans="1:3" ht="15.75" customHeight="1">
      <c r="A36" s="122"/>
      <c r="B36" s="10" t="s">
        <v>83</v>
      </c>
      <c r="C36" s="12" t="s">
        <v>84</v>
      </c>
    </row>
    <row r="37" spans="1:3" ht="15.75" customHeight="1">
      <c r="A37" s="122"/>
      <c r="B37" s="10" t="s">
        <v>86</v>
      </c>
      <c r="C37" s="12" t="s">
        <v>87</v>
      </c>
    </row>
    <row r="38" spans="1:3" ht="15.75" customHeight="1">
      <c r="A38" s="122"/>
      <c r="B38" s="128" t="s">
        <v>88</v>
      </c>
      <c r="C38" s="131" t="s">
        <v>89</v>
      </c>
    </row>
    <row r="39" spans="1:3" ht="15.75" customHeight="1">
      <c r="A39" s="122"/>
      <c r="B39" s="125"/>
      <c r="C39" s="125"/>
    </row>
    <row r="40" spans="1:3" ht="15.75" customHeight="1">
      <c r="A40" s="122"/>
      <c r="B40" s="10" t="s">
        <v>91</v>
      </c>
      <c r="C40" s="12" t="s">
        <v>92</v>
      </c>
    </row>
    <row r="41" spans="1:3" ht="15.75" customHeight="1">
      <c r="A41" s="122"/>
      <c r="B41" s="10" t="s">
        <v>93</v>
      </c>
      <c r="C41" s="12" t="s">
        <v>94</v>
      </c>
    </row>
    <row r="42" spans="1:3" ht="15.75" customHeight="1">
      <c r="A42" s="122"/>
      <c r="B42" s="128" t="s">
        <v>95</v>
      </c>
      <c r="C42" s="22" t="s">
        <v>96</v>
      </c>
    </row>
    <row r="43" spans="1:3" ht="15.75" customHeight="1">
      <c r="A43" s="122"/>
      <c r="B43" s="122"/>
      <c r="C43" s="22" t="s">
        <v>98</v>
      </c>
    </row>
    <row r="44" spans="1:3" ht="15.75" customHeight="1">
      <c r="A44" s="122"/>
      <c r="B44" s="122"/>
      <c r="C44" s="22" t="s">
        <v>99</v>
      </c>
    </row>
    <row r="45" spans="1:3" ht="15.75" customHeight="1">
      <c r="A45" s="122"/>
      <c r="B45" s="125"/>
      <c r="C45" s="12" t="s">
        <v>100</v>
      </c>
    </row>
    <row r="46" spans="1:3" ht="15.75" customHeight="1">
      <c r="A46" s="122"/>
      <c r="B46" s="128" t="s">
        <v>101</v>
      </c>
      <c r="C46" s="22" t="s">
        <v>102</v>
      </c>
    </row>
    <row r="47" spans="1:3" ht="15.75" customHeight="1">
      <c r="A47" s="122"/>
      <c r="B47" s="125"/>
      <c r="C47" s="12" t="s">
        <v>104</v>
      </c>
    </row>
    <row r="48" spans="1:3" ht="15.75" customHeight="1">
      <c r="A48" s="122"/>
      <c r="B48" s="128" t="s">
        <v>105</v>
      </c>
      <c r="C48" s="22" t="s">
        <v>106</v>
      </c>
    </row>
    <row r="49" spans="1:3" ht="15.75" customHeight="1">
      <c r="A49" s="122"/>
      <c r="B49" s="122"/>
      <c r="C49" s="22" t="s">
        <v>107</v>
      </c>
    </row>
    <row r="50" spans="1:3" ht="15.75" customHeight="1">
      <c r="A50" s="122"/>
      <c r="B50" s="122"/>
      <c r="C50" s="22" t="s">
        <v>108</v>
      </c>
    </row>
    <row r="51" spans="1:3" ht="15.75" customHeight="1">
      <c r="A51" s="122"/>
      <c r="B51" s="125"/>
      <c r="C51" s="12" t="s">
        <v>110</v>
      </c>
    </row>
    <row r="52" spans="1:3" ht="15.75" customHeight="1">
      <c r="A52" s="122"/>
      <c r="B52" s="44" t="s">
        <v>111</v>
      </c>
      <c r="C52" s="22" t="s">
        <v>112</v>
      </c>
    </row>
    <row r="53" spans="1:3" ht="15.75" customHeight="1">
      <c r="A53" s="122"/>
      <c r="B53" s="44" t="s">
        <v>114</v>
      </c>
      <c r="C53" s="22" t="s">
        <v>115</v>
      </c>
    </row>
    <row r="54" spans="1:3" ht="15.75" customHeight="1">
      <c r="A54" s="122"/>
      <c r="B54" s="44"/>
      <c r="C54" s="22"/>
    </row>
    <row r="55" spans="1:3" ht="15.75" customHeight="1">
      <c r="A55" s="122"/>
      <c r="B55" s="44"/>
      <c r="C55" s="22" t="s">
        <v>116</v>
      </c>
    </row>
    <row r="56" spans="1:3" ht="15.75" customHeight="1">
      <c r="A56" s="122"/>
      <c r="B56" s="44" t="s">
        <v>117</v>
      </c>
      <c r="C56" s="22" t="s">
        <v>115</v>
      </c>
    </row>
    <row r="57" spans="1:3" ht="15.75" customHeight="1">
      <c r="A57" s="125"/>
      <c r="B57" s="45"/>
      <c r="C57" s="12" t="s">
        <v>119</v>
      </c>
    </row>
    <row r="58" spans="1:3" ht="15.75" customHeight="1">
      <c r="A58" s="126" t="s">
        <v>7</v>
      </c>
      <c r="B58" s="128" t="s">
        <v>121</v>
      </c>
      <c r="C58" s="22" t="s">
        <v>122</v>
      </c>
    </row>
    <row r="59" spans="1:3" ht="15.75" customHeight="1">
      <c r="A59" s="122"/>
      <c r="B59" s="122"/>
      <c r="C59" s="22" t="s">
        <v>123</v>
      </c>
    </row>
    <row r="60" spans="1:3" ht="15.75" customHeight="1">
      <c r="A60" s="122"/>
      <c r="B60" s="122"/>
      <c r="C60" s="46" t="s">
        <v>124</v>
      </c>
    </row>
    <row r="61" spans="1:3" ht="15.75" customHeight="1">
      <c r="A61" s="122"/>
      <c r="B61" s="122"/>
      <c r="C61" s="22" t="s">
        <v>127</v>
      </c>
    </row>
    <row r="62" spans="1:3" ht="15.75" customHeight="1">
      <c r="A62" s="122"/>
      <c r="B62" s="122"/>
      <c r="C62" s="22" t="s">
        <v>128</v>
      </c>
    </row>
    <row r="63" spans="1:3" ht="15.75" customHeight="1">
      <c r="A63" s="122"/>
      <c r="B63" s="122"/>
      <c r="C63" s="46" t="s">
        <v>129</v>
      </c>
    </row>
    <row r="64" spans="1:3" ht="15.75" customHeight="1">
      <c r="A64" s="122"/>
      <c r="B64" s="122"/>
      <c r="C64" s="22" t="s">
        <v>131</v>
      </c>
    </row>
    <row r="65" spans="1:3" ht="15.75" customHeight="1">
      <c r="A65" s="122"/>
      <c r="B65" s="125"/>
      <c r="C65" s="12" t="s">
        <v>132</v>
      </c>
    </row>
    <row r="66" spans="1:3" ht="15.75" customHeight="1">
      <c r="A66" s="125"/>
      <c r="B66" s="10" t="s">
        <v>133</v>
      </c>
      <c r="C66" s="12" t="s">
        <v>134</v>
      </c>
    </row>
    <row r="67" spans="1:3" ht="15.75" customHeight="1">
      <c r="A67" s="127" t="s">
        <v>2</v>
      </c>
      <c r="B67" s="132" t="s">
        <v>136</v>
      </c>
      <c r="C67" s="47" t="s">
        <v>138</v>
      </c>
    </row>
    <row r="68" spans="1:3" ht="15.75" customHeight="1">
      <c r="A68" s="122"/>
      <c r="B68" s="122"/>
      <c r="C68" s="47" t="s">
        <v>139</v>
      </c>
    </row>
    <row r="69" spans="1:3" ht="15.75" customHeight="1">
      <c r="A69" s="122"/>
      <c r="B69" s="125"/>
      <c r="C69" s="48" t="s">
        <v>140</v>
      </c>
    </row>
    <row r="70" spans="1:3" ht="15.75" customHeight="1">
      <c r="A70" s="122"/>
      <c r="B70" s="128" t="s">
        <v>142</v>
      </c>
      <c r="C70" s="44" t="s">
        <v>143</v>
      </c>
    </row>
    <row r="71" spans="1:3" ht="15.75" customHeight="1">
      <c r="A71" s="122"/>
      <c r="B71" s="122"/>
      <c r="C71" s="44" t="s">
        <v>144</v>
      </c>
    </row>
    <row r="72" spans="1:3" ht="15.75" customHeight="1">
      <c r="A72" s="122"/>
      <c r="B72" s="122"/>
      <c r="C72" s="47" t="s">
        <v>146</v>
      </c>
    </row>
    <row r="73" spans="1:3" ht="15.75" customHeight="1">
      <c r="A73" s="122"/>
      <c r="B73" s="122"/>
      <c r="C73" s="44" t="s">
        <v>147</v>
      </c>
    </row>
    <row r="74" spans="1:3" ht="15.75" customHeight="1">
      <c r="A74" s="122"/>
      <c r="B74" s="125"/>
      <c r="C74" s="10" t="s">
        <v>148</v>
      </c>
    </row>
    <row r="75" spans="1:3" ht="15.75" customHeight="1">
      <c r="A75" s="122"/>
      <c r="B75" s="128" t="s">
        <v>149</v>
      </c>
      <c r="C75" s="44" t="s">
        <v>150</v>
      </c>
    </row>
    <row r="76" spans="1:3" ht="15.75" customHeight="1">
      <c r="A76" s="122"/>
      <c r="B76" s="122"/>
      <c r="C76" s="44" t="s">
        <v>151</v>
      </c>
    </row>
    <row r="77" spans="1:3" ht="15.75" customHeight="1">
      <c r="A77" s="122"/>
      <c r="B77" s="125"/>
      <c r="C77" s="10" t="s">
        <v>153</v>
      </c>
    </row>
    <row r="78" spans="1:3" ht="15.75" customHeight="1">
      <c r="A78" s="122"/>
      <c r="B78" s="128" t="s">
        <v>154</v>
      </c>
      <c r="C78" s="44" t="s">
        <v>155</v>
      </c>
    </row>
    <row r="79" spans="1:3" ht="15.75" customHeight="1">
      <c r="A79" s="122"/>
      <c r="B79" s="122"/>
      <c r="C79" s="44" t="s">
        <v>156</v>
      </c>
    </row>
    <row r="80" spans="1:3" ht="15.75" customHeight="1">
      <c r="A80" s="122"/>
      <c r="B80" s="122"/>
      <c r="C80" s="44" t="s">
        <v>157</v>
      </c>
    </row>
    <row r="81" spans="1:3" ht="15.75" customHeight="1">
      <c r="A81" s="122"/>
      <c r="B81" s="122"/>
      <c r="C81" s="44" t="s">
        <v>158</v>
      </c>
    </row>
    <row r="82" spans="1:3" ht="15.75" customHeight="1">
      <c r="A82" s="122"/>
      <c r="B82" s="122"/>
      <c r="C82" s="44" t="s">
        <v>160</v>
      </c>
    </row>
    <row r="83" spans="1:3" ht="15.75" customHeight="1">
      <c r="A83" s="122"/>
      <c r="B83" s="125"/>
      <c r="C83" s="10" t="s">
        <v>161</v>
      </c>
    </row>
    <row r="84" spans="1:3" ht="15.75" customHeight="1">
      <c r="A84" s="122"/>
      <c r="B84" s="128" t="s">
        <v>162</v>
      </c>
      <c r="C84" s="47" t="s">
        <v>163</v>
      </c>
    </row>
    <row r="85" spans="1:3" ht="15.75" customHeight="1">
      <c r="A85" s="122"/>
      <c r="B85" s="125"/>
      <c r="C85" s="10" t="s">
        <v>164</v>
      </c>
    </row>
    <row r="86" spans="1:3" ht="15.75" customHeight="1">
      <c r="A86" s="122"/>
      <c r="B86" s="128" t="s">
        <v>166</v>
      </c>
      <c r="C86" s="44" t="s">
        <v>167</v>
      </c>
    </row>
    <row r="87" spans="1:3" ht="15.75" customHeight="1">
      <c r="A87" s="122"/>
      <c r="B87" s="122"/>
      <c r="C87" s="44" t="s">
        <v>168</v>
      </c>
    </row>
    <row r="88" spans="1:3" ht="15.75" customHeight="1">
      <c r="A88" s="122"/>
      <c r="B88" s="125"/>
      <c r="C88" s="10" t="s">
        <v>169</v>
      </c>
    </row>
    <row r="89" spans="1:3" ht="15.75" customHeight="1">
      <c r="A89" s="122"/>
      <c r="B89" s="10" t="s">
        <v>171</v>
      </c>
      <c r="C89" s="10" t="s">
        <v>172</v>
      </c>
    </row>
    <row r="90" spans="1:3" ht="15.75" customHeight="1">
      <c r="A90" s="122"/>
      <c r="B90" s="10" t="s">
        <v>136</v>
      </c>
      <c r="C90" s="10" t="s">
        <v>173</v>
      </c>
    </row>
    <row r="91" spans="1:3" ht="15.75" customHeight="1">
      <c r="A91" s="122"/>
      <c r="B91" s="10" t="s">
        <v>174</v>
      </c>
      <c r="C91" s="10" t="s">
        <v>172</v>
      </c>
    </row>
    <row r="92" spans="1:3" ht="15.75" customHeight="1">
      <c r="A92" s="122"/>
      <c r="B92" s="128" t="s">
        <v>175</v>
      </c>
      <c r="C92" s="44" t="s">
        <v>176</v>
      </c>
    </row>
    <row r="93" spans="1:3" ht="15.75" customHeight="1">
      <c r="A93" s="122"/>
      <c r="B93" s="125"/>
      <c r="C93" s="10" t="s">
        <v>178</v>
      </c>
    </row>
    <row r="94" spans="1:3" ht="15.75" customHeight="1">
      <c r="A94" s="122"/>
      <c r="B94" s="128" t="s">
        <v>179</v>
      </c>
      <c r="C94" s="44" t="s">
        <v>180</v>
      </c>
    </row>
    <row r="95" spans="1:3" ht="15.75" customHeight="1">
      <c r="A95" s="122"/>
      <c r="B95" s="122"/>
      <c r="C95" s="44" t="s">
        <v>181</v>
      </c>
    </row>
    <row r="96" spans="1:3" ht="15.75" customHeight="1">
      <c r="A96" s="122"/>
      <c r="B96" s="122"/>
      <c r="C96" s="44" t="s">
        <v>183</v>
      </c>
    </row>
    <row r="97" spans="1:3" ht="15.75" customHeight="1">
      <c r="A97" s="122"/>
      <c r="B97" s="122"/>
      <c r="C97" s="44" t="s">
        <v>184</v>
      </c>
    </row>
    <row r="98" spans="1:3" ht="15.75" customHeight="1">
      <c r="A98" s="122"/>
      <c r="B98" s="125"/>
      <c r="C98" s="10" t="s">
        <v>185</v>
      </c>
    </row>
    <row r="99" spans="1:3" ht="15.75" customHeight="1">
      <c r="A99" s="125"/>
      <c r="B99" s="10" t="s">
        <v>186</v>
      </c>
      <c r="C99" s="10" t="s">
        <v>172</v>
      </c>
    </row>
    <row r="100" spans="1:3" ht="15.75" customHeight="1">
      <c r="B100" s="49"/>
    </row>
    <row r="101" spans="1:3" ht="15.75" customHeight="1">
      <c r="B101" s="49"/>
    </row>
    <row r="102" spans="1:3" ht="15.75" customHeight="1">
      <c r="B102" s="49"/>
    </row>
    <row r="103" spans="1:3" ht="15.75" customHeight="1">
      <c r="B103" s="49"/>
    </row>
    <row r="104" spans="1:3" ht="15.75" customHeight="1">
      <c r="B104" s="49"/>
    </row>
    <row r="105" spans="1:3" ht="15.75" customHeight="1">
      <c r="B105" s="49"/>
    </row>
    <row r="106" spans="1:3" ht="15.75" customHeight="1">
      <c r="B106" s="49"/>
    </row>
    <row r="107" spans="1:3" ht="15.75" customHeight="1">
      <c r="B107" s="49"/>
    </row>
    <row r="108" spans="1:3" ht="15.75" customHeight="1">
      <c r="B108" s="49"/>
    </row>
    <row r="109" spans="1:3" ht="15.75" customHeight="1">
      <c r="B109" s="49"/>
    </row>
    <row r="110" spans="1:3" ht="15.75" customHeight="1">
      <c r="B110" s="49"/>
    </row>
    <row r="111" spans="1:3" ht="15.75" customHeight="1">
      <c r="B111" s="49"/>
    </row>
    <row r="112" spans="1:3" ht="15.75" customHeight="1">
      <c r="B112" s="49"/>
    </row>
    <row r="113" spans="2:2" ht="15.75" customHeight="1">
      <c r="B113" s="49"/>
    </row>
    <row r="114" spans="2:2" ht="15.75" customHeight="1">
      <c r="B114" s="49"/>
    </row>
    <row r="115" spans="2:2" ht="15.75" customHeight="1">
      <c r="B115" s="49"/>
    </row>
    <row r="116" spans="2:2" ht="15.75" customHeight="1">
      <c r="B116" s="49"/>
    </row>
    <row r="117" spans="2:2" ht="15.75" customHeight="1">
      <c r="B117" s="49"/>
    </row>
    <row r="118" spans="2:2" ht="15.75" customHeight="1">
      <c r="B118" s="49"/>
    </row>
    <row r="119" spans="2:2" ht="15.75" customHeight="1">
      <c r="B119" s="49"/>
    </row>
    <row r="120" spans="2:2" ht="15.75" customHeight="1">
      <c r="B120" s="49"/>
    </row>
    <row r="121" spans="2:2" ht="15.75" customHeight="1">
      <c r="B121" s="49"/>
    </row>
    <row r="122" spans="2:2" ht="15.75" customHeight="1">
      <c r="B122" s="49"/>
    </row>
    <row r="123" spans="2:2" ht="15.75" customHeight="1">
      <c r="B123" s="49"/>
    </row>
    <row r="124" spans="2:2" ht="15.75" customHeight="1">
      <c r="B124" s="49"/>
    </row>
    <row r="125" spans="2:2" ht="15.75" customHeight="1">
      <c r="B125" s="49"/>
    </row>
    <row r="126" spans="2:2" ht="15.75" customHeight="1">
      <c r="B126" s="49"/>
    </row>
    <row r="127" spans="2:2" ht="15.75" customHeight="1">
      <c r="B127" s="49"/>
    </row>
    <row r="128" spans="2:2" ht="15.75" customHeight="1">
      <c r="B128" s="49"/>
    </row>
    <row r="129" spans="2:2" ht="15.75" customHeight="1">
      <c r="B129" s="49"/>
    </row>
    <row r="130" spans="2:2" ht="15.75" customHeight="1">
      <c r="B130" s="49"/>
    </row>
    <row r="131" spans="2:2" ht="15.75" customHeight="1">
      <c r="B131" s="49"/>
    </row>
    <row r="132" spans="2:2" ht="15.75" customHeight="1">
      <c r="B132" s="49"/>
    </row>
    <row r="133" spans="2:2" ht="15.75" customHeight="1">
      <c r="B133" s="49"/>
    </row>
    <row r="134" spans="2:2" ht="15.75" customHeight="1">
      <c r="B134" s="49"/>
    </row>
    <row r="135" spans="2:2" ht="15.75" customHeight="1">
      <c r="B135" s="49"/>
    </row>
    <row r="136" spans="2:2" ht="15.75" customHeight="1">
      <c r="B136" s="49"/>
    </row>
    <row r="137" spans="2:2" ht="15.75" customHeight="1">
      <c r="B137" s="49"/>
    </row>
    <row r="138" spans="2:2" ht="15.75" customHeight="1">
      <c r="B138" s="49"/>
    </row>
    <row r="139" spans="2:2" ht="15.75" customHeight="1">
      <c r="B139" s="49"/>
    </row>
    <row r="140" spans="2:2" ht="15.75" customHeight="1">
      <c r="B140" s="49"/>
    </row>
    <row r="141" spans="2:2" ht="15.75" customHeight="1">
      <c r="B141" s="49"/>
    </row>
    <row r="142" spans="2:2" ht="15.75" customHeight="1">
      <c r="B142" s="49"/>
    </row>
    <row r="143" spans="2:2" ht="15.75" customHeight="1">
      <c r="B143" s="49"/>
    </row>
    <row r="144" spans="2:2" ht="15.75" customHeight="1">
      <c r="B144" s="49"/>
    </row>
    <row r="145" spans="2:2" ht="15.75" customHeight="1">
      <c r="B145" s="49"/>
    </row>
    <row r="146" spans="2:2" ht="15.75" customHeight="1">
      <c r="B146" s="49"/>
    </row>
    <row r="147" spans="2:2" ht="15.75" customHeight="1">
      <c r="B147" s="49"/>
    </row>
    <row r="148" spans="2:2" ht="15.75" customHeight="1">
      <c r="B148" s="49"/>
    </row>
    <row r="149" spans="2:2" ht="15.75" customHeight="1">
      <c r="B149" s="49"/>
    </row>
    <row r="150" spans="2:2" ht="15.75" customHeight="1">
      <c r="B150" s="49"/>
    </row>
    <row r="151" spans="2:2" ht="15.75" customHeight="1">
      <c r="B151" s="49"/>
    </row>
    <row r="152" spans="2:2" ht="15.75" customHeight="1">
      <c r="B152" s="49"/>
    </row>
    <row r="153" spans="2:2" ht="15.75" customHeight="1">
      <c r="B153" s="49"/>
    </row>
    <row r="154" spans="2:2" ht="15.75" customHeight="1">
      <c r="B154" s="49"/>
    </row>
    <row r="155" spans="2:2" ht="15.75" customHeight="1">
      <c r="B155" s="49"/>
    </row>
    <row r="156" spans="2:2" ht="15.75" customHeight="1">
      <c r="B156" s="49"/>
    </row>
    <row r="157" spans="2:2" ht="15.75" customHeight="1">
      <c r="B157" s="49"/>
    </row>
    <row r="158" spans="2:2" ht="15.75" customHeight="1">
      <c r="B158" s="49"/>
    </row>
    <row r="159" spans="2:2" ht="15.75" customHeight="1">
      <c r="B159" s="49"/>
    </row>
    <row r="160" spans="2:2" ht="15.75" customHeight="1">
      <c r="B160" s="49"/>
    </row>
    <row r="161" spans="2:2" ht="15.75" customHeight="1">
      <c r="B161" s="49"/>
    </row>
    <row r="162" spans="2:2" ht="15.75" customHeight="1">
      <c r="B162" s="49"/>
    </row>
    <row r="163" spans="2:2" ht="15.75" customHeight="1">
      <c r="B163" s="49"/>
    </row>
    <row r="164" spans="2:2" ht="15.75" customHeight="1">
      <c r="B164" s="49"/>
    </row>
    <row r="165" spans="2:2" ht="15.75" customHeight="1">
      <c r="B165" s="49"/>
    </row>
    <row r="166" spans="2:2" ht="15.75" customHeight="1">
      <c r="B166" s="49"/>
    </row>
    <row r="167" spans="2:2" ht="15.75" customHeight="1">
      <c r="B167" s="49"/>
    </row>
    <row r="168" spans="2:2" ht="15.75" customHeight="1">
      <c r="B168" s="49"/>
    </row>
    <row r="169" spans="2:2" ht="15.75" customHeight="1">
      <c r="B169" s="49"/>
    </row>
    <row r="170" spans="2:2" ht="15.75" customHeight="1">
      <c r="B170" s="49"/>
    </row>
    <row r="171" spans="2:2" ht="15.75" customHeight="1">
      <c r="B171" s="49"/>
    </row>
    <row r="172" spans="2:2" ht="15.75" customHeight="1">
      <c r="B172" s="49"/>
    </row>
    <row r="173" spans="2:2" ht="15.75" customHeight="1">
      <c r="B173" s="49"/>
    </row>
    <row r="174" spans="2:2" ht="15.75" customHeight="1">
      <c r="B174" s="49"/>
    </row>
    <row r="175" spans="2:2" ht="15.75" customHeight="1">
      <c r="B175" s="49"/>
    </row>
    <row r="176" spans="2:2" ht="15.75" customHeight="1">
      <c r="B176" s="49"/>
    </row>
    <row r="177" spans="2:2" ht="15.75" customHeight="1">
      <c r="B177" s="49"/>
    </row>
    <row r="178" spans="2:2" ht="15.75" customHeight="1">
      <c r="B178" s="49"/>
    </row>
    <row r="179" spans="2:2" ht="15.75" customHeight="1">
      <c r="B179" s="49"/>
    </row>
    <row r="180" spans="2:2" ht="15.75" customHeight="1">
      <c r="B180" s="49"/>
    </row>
    <row r="181" spans="2:2" ht="15.75" customHeight="1">
      <c r="B181" s="49"/>
    </row>
    <row r="182" spans="2:2" ht="15.75" customHeight="1">
      <c r="B182" s="49"/>
    </row>
    <row r="183" spans="2:2" ht="15.75" customHeight="1">
      <c r="B183" s="49"/>
    </row>
    <row r="184" spans="2:2" ht="15.75" customHeight="1">
      <c r="B184" s="49"/>
    </row>
    <row r="185" spans="2:2" ht="15.75" customHeight="1">
      <c r="B185" s="49"/>
    </row>
    <row r="186" spans="2:2" ht="15.75" customHeight="1">
      <c r="B186" s="49"/>
    </row>
    <row r="187" spans="2:2" ht="15.75" customHeight="1">
      <c r="B187" s="49"/>
    </row>
    <row r="188" spans="2:2" ht="15.75" customHeight="1">
      <c r="B188" s="49"/>
    </row>
    <row r="189" spans="2:2" ht="15.75" customHeight="1">
      <c r="B189" s="49"/>
    </row>
    <row r="190" spans="2:2" ht="15.75" customHeight="1">
      <c r="B190" s="49"/>
    </row>
    <row r="191" spans="2:2" ht="15.75" customHeight="1">
      <c r="B191" s="49"/>
    </row>
    <row r="192" spans="2:2" ht="15.75" customHeight="1">
      <c r="B192" s="49"/>
    </row>
    <row r="193" spans="2:2" ht="15.75" customHeight="1">
      <c r="B193" s="49"/>
    </row>
    <row r="194" spans="2:2" ht="15.75" customHeight="1">
      <c r="B194" s="49"/>
    </row>
    <row r="195" spans="2:2" ht="15.75" customHeight="1">
      <c r="B195" s="49"/>
    </row>
    <row r="196" spans="2:2" ht="15.75" customHeight="1">
      <c r="B196" s="49"/>
    </row>
    <row r="197" spans="2:2" ht="15.75" customHeight="1">
      <c r="B197" s="49"/>
    </row>
    <row r="198" spans="2:2" ht="15.75" customHeight="1">
      <c r="B198" s="49"/>
    </row>
    <row r="199" spans="2:2" ht="15.75" customHeight="1">
      <c r="B199" s="49"/>
    </row>
    <row r="200" spans="2:2" ht="15.75" customHeight="1">
      <c r="B200" s="49"/>
    </row>
    <row r="201" spans="2:2" ht="15.75" customHeight="1">
      <c r="B201" s="49"/>
    </row>
    <row r="202" spans="2:2" ht="15.75" customHeight="1">
      <c r="B202" s="49"/>
    </row>
    <row r="203" spans="2:2" ht="15.75" customHeight="1">
      <c r="B203" s="49"/>
    </row>
    <row r="204" spans="2:2" ht="15.75" customHeight="1">
      <c r="B204" s="49"/>
    </row>
    <row r="205" spans="2:2" ht="15.75" customHeight="1">
      <c r="B205" s="49"/>
    </row>
    <row r="206" spans="2:2" ht="15.75" customHeight="1">
      <c r="B206" s="49"/>
    </row>
    <row r="207" spans="2:2" ht="15.75" customHeight="1">
      <c r="B207" s="49"/>
    </row>
    <row r="208" spans="2:2" ht="15.75" customHeight="1">
      <c r="B208" s="49"/>
    </row>
    <row r="209" spans="2:2" ht="15.75" customHeight="1">
      <c r="B209" s="49"/>
    </row>
    <row r="210" spans="2:2" ht="15.75" customHeight="1">
      <c r="B210" s="49"/>
    </row>
    <row r="211" spans="2:2" ht="15.75" customHeight="1">
      <c r="B211" s="49"/>
    </row>
    <row r="212" spans="2:2" ht="15.75" customHeight="1">
      <c r="B212" s="49"/>
    </row>
    <row r="213" spans="2:2" ht="15.75" customHeight="1">
      <c r="B213" s="49"/>
    </row>
    <row r="214" spans="2:2" ht="15.75" customHeight="1">
      <c r="B214" s="49"/>
    </row>
    <row r="215" spans="2:2" ht="15.75" customHeight="1">
      <c r="B215" s="49"/>
    </row>
    <row r="216" spans="2:2" ht="15.75" customHeight="1">
      <c r="B216" s="49"/>
    </row>
    <row r="217" spans="2:2" ht="15.75" customHeight="1">
      <c r="B217" s="49"/>
    </row>
    <row r="218" spans="2:2" ht="15.75" customHeight="1">
      <c r="B218" s="49"/>
    </row>
    <row r="219" spans="2:2" ht="15.75" customHeight="1">
      <c r="B219" s="49"/>
    </row>
    <row r="220" spans="2:2" ht="15.75" customHeight="1">
      <c r="B220" s="49"/>
    </row>
    <row r="221" spans="2:2" ht="15.75" customHeight="1">
      <c r="B221" s="49"/>
    </row>
    <row r="222" spans="2:2" ht="15.75" customHeight="1">
      <c r="B222" s="49"/>
    </row>
    <row r="223" spans="2:2" ht="15.75" customHeight="1">
      <c r="B223" s="49"/>
    </row>
    <row r="224" spans="2:2" ht="15.75" customHeight="1">
      <c r="B224" s="49"/>
    </row>
    <row r="225" spans="2:2" ht="15.75" customHeight="1">
      <c r="B225" s="49"/>
    </row>
    <row r="226" spans="2:2" ht="15.75" customHeight="1">
      <c r="B226" s="49"/>
    </row>
    <row r="227" spans="2:2" ht="15.75" customHeight="1">
      <c r="B227" s="49"/>
    </row>
    <row r="228" spans="2:2" ht="15.75" customHeight="1">
      <c r="B228" s="49"/>
    </row>
    <row r="229" spans="2:2" ht="15.75" customHeight="1">
      <c r="B229" s="49"/>
    </row>
    <row r="230" spans="2:2" ht="15.75" customHeight="1">
      <c r="B230" s="49"/>
    </row>
    <row r="231" spans="2:2" ht="15.75" customHeight="1">
      <c r="B231" s="49"/>
    </row>
    <row r="232" spans="2:2" ht="15.75" customHeight="1">
      <c r="B232" s="49"/>
    </row>
    <row r="233" spans="2:2" ht="15.75" customHeight="1">
      <c r="B233" s="49"/>
    </row>
    <row r="234" spans="2:2" ht="15.75" customHeight="1">
      <c r="B234" s="49"/>
    </row>
    <row r="235" spans="2:2" ht="15.75" customHeight="1">
      <c r="B235" s="49"/>
    </row>
    <row r="236" spans="2:2" ht="15.75" customHeight="1">
      <c r="B236" s="49"/>
    </row>
    <row r="237" spans="2:2" ht="15.75" customHeight="1">
      <c r="B237" s="49"/>
    </row>
    <row r="238" spans="2:2" ht="15.75" customHeight="1">
      <c r="B238" s="49"/>
    </row>
    <row r="239" spans="2:2" ht="15.75" customHeight="1">
      <c r="B239" s="49"/>
    </row>
    <row r="240" spans="2:2" ht="15.75" customHeight="1">
      <c r="B240" s="49"/>
    </row>
    <row r="241" spans="2:2" ht="15.75" customHeight="1">
      <c r="B241" s="49"/>
    </row>
    <row r="242" spans="2:2" ht="15.75" customHeight="1">
      <c r="B242" s="49"/>
    </row>
    <row r="243" spans="2:2" ht="15.75" customHeight="1">
      <c r="B243" s="49"/>
    </row>
    <row r="244" spans="2:2" ht="15.75" customHeight="1">
      <c r="B244" s="49"/>
    </row>
    <row r="245" spans="2:2" ht="15.75" customHeight="1">
      <c r="B245" s="49"/>
    </row>
    <row r="246" spans="2:2" ht="15.75" customHeight="1">
      <c r="B246" s="49"/>
    </row>
    <row r="247" spans="2:2" ht="15.75" customHeight="1">
      <c r="B247" s="49"/>
    </row>
    <row r="248" spans="2:2" ht="15.75" customHeight="1">
      <c r="B248" s="49"/>
    </row>
    <row r="249" spans="2:2" ht="15.75" customHeight="1">
      <c r="B249" s="49"/>
    </row>
    <row r="250" spans="2:2" ht="15.75" customHeight="1">
      <c r="B250" s="49"/>
    </row>
    <row r="251" spans="2:2" ht="15.75" customHeight="1">
      <c r="B251" s="49"/>
    </row>
    <row r="252" spans="2:2" ht="15.75" customHeight="1">
      <c r="B252" s="49"/>
    </row>
    <row r="253" spans="2:2" ht="15.75" customHeight="1">
      <c r="B253" s="49"/>
    </row>
    <row r="254" spans="2:2" ht="15.75" customHeight="1">
      <c r="B254" s="49"/>
    </row>
    <row r="255" spans="2:2" ht="15.75" customHeight="1">
      <c r="B255" s="49"/>
    </row>
    <row r="256" spans="2:2" ht="15.75" customHeight="1">
      <c r="B256" s="49"/>
    </row>
    <row r="257" spans="2:2" ht="15.75" customHeight="1">
      <c r="B257" s="49"/>
    </row>
    <row r="258" spans="2:2" ht="15.75" customHeight="1">
      <c r="B258" s="49"/>
    </row>
    <row r="259" spans="2:2" ht="15.75" customHeight="1">
      <c r="B259" s="49"/>
    </row>
    <row r="260" spans="2:2" ht="15.75" customHeight="1">
      <c r="B260" s="49"/>
    </row>
    <row r="261" spans="2:2" ht="15.75" customHeight="1">
      <c r="B261" s="49"/>
    </row>
    <row r="262" spans="2:2" ht="15.75" customHeight="1">
      <c r="B262" s="49"/>
    </row>
    <row r="263" spans="2:2" ht="15.75" customHeight="1">
      <c r="B263" s="49"/>
    </row>
    <row r="264" spans="2:2" ht="15.75" customHeight="1">
      <c r="B264" s="49"/>
    </row>
    <row r="265" spans="2:2" ht="15.75" customHeight="1">
      <c r="B265" s="49"/>
    </row>
    <row r="266" spans="2:2" ht="15.75" customHeight="1">
      <c r="B266" s="49"/>
    </row>
    <row r="267" spans="2:2" ht="15.75" customHeight="1">
      <c r="B267" s="49"/>
    </row>
    <row r="268" spans="2:2" ht="15.75" customHeight="1">
      <c r="B268" s="49"/>
    </row>
    <row r="269" spans="2:2" ht="15.75" customHeight="1">
      <c r="B269" s="49"/>
    </row>
    <row r="270" spans="2:2" ht="15.75" customHeight="1">
      <c r="B270" s="49"/>
    </row>
    <row r="271" spans="2:2" ht="15.75" customHeight="1">
      <c r="B271" s="49"/>
    </row>
    <row r="272" spans="2:2" ht="15.75" customHeight="1">
      <c r="B272" s="49"/>
    </row>
    <row r="273" spans="2:2" ht="15.75" customHeight="1">
      <c r="B273" s="49"/>
    </row>
    <row r="274" spans="2:2" ht="15.75" customHeight="1">
      <c r="B274" s="49"/>
    </row>
    <row r="275" spans="2:2" ht="15.75" customHeight="1">
      <c r="B275" s="49"/>
    </row>
    <row r="276" spans="2:2" ht="15.75" customHeight="1">
      <c r="B276" s="49"/>
    </row>
    <row r="277" spans="2:2" ht="15.75" customHeight="1">
      <c r="B277" s="49"/>
    </row>
    <row r="278" spans="2:2" ht="15.75" customHeight="1">
      <c r="B278" s="49"/>
    </row>
    <row r="279" spans="2:2" ht="15.75" customHeight="1">
      <c r="B279" s="49"/>
    </row>
    <row r="280" spans="2:2" ht="15.75" customHeight="1">
      <c r="B280" s="49"/>
    </row>
    <row r="281" spans="2:2" ht="15.75" customHeight="1">
      <c r="B281" s="49"/>
    </row>
    <row r="282" spans="2:2" ht="15.75" customHeight="1">
      <c r="B282" s="49"/>
    </row>
    <row r="283" spans="2:2" ht="15.75" customHeight="1">
      <c r="B283" s="49"/>
    </row>
    <row r="284" spans="2:2" ht="15.75" customHeight="1">
      <c r="B284" s="49"/>
    </row>
    <row r="285" spans="2:2" ht="15.75" customHeight="1">
      <c r="B285" s="49"/>
    </row>
    <row r="286" spans="2:2" ht="15.75" customHeight="1">
      <c r="B286" s="49"/>
    </row>
    <row r="287" spans="2:2" ht="15.75" customHeight="1">
      <c r="B287" s="49"/>
    </row>
    <row r="288" spans="2:2" ht="15.75" customHeight="1">
      <c r="B288" s="49"/>
    </row>
    <row r="289" spans="2:2" ht="15.75" customHeight="1">
      <c r="B289" s="49"/>
    </row>
    <row r="290" spans="2:2" ht="15.75" customHeight="1">
      <c r="B290" s="49"/>
    </row>
    <row r="291" spans="2:2" ht="15.75" customHeight="1">
      <c r="B291" s="49"/>
    </row>
    <row r="292" spans="2:2" ht="15.75" customHeight="1">
      <c r="B292" s="49"/>
    </row>
    <row r="293" spans="2:2" ht="15.75" customHeight="1">
      <c r="B293" s="49"/>
    </row>
    <row r="294" spans="2:2" ht="15.75" customHeight="1">
      <c r="B294" s="49"/>
    </row>
    <row r="295" spans="2:2" ht="15.75" customHeight="1">
      <c r="B295" s="49"/>
    </row>
    <row r="296" spans="2:2" ht="15.75" customHeight="1">
      <c r="B296" s="49"/>
    </row>
    <row r="297" spans="2:2" ht="15.75" customHeight="1">
      <c r="B297" s="49"/>
    </row>
    <row r="298" spans="2:2" ht="15.75" customHeight="1">
      <c r="B298" s="49"/>
    </row>
    <row r="299" spans="2:2" ht="15.75" customHeight="1">
      <c r="B299" s="49"/>
    </row>
    <row r="300" spans="2:2" ht="15.75" customHeight="1">
      <c r="B300" s="49"/>
    </row>
    <row r="301" spans="2:2" ht="15.75" customHeight="1">
      <c r="B301" s="49"/>
    </row>
    <row r="302" spans="2:2" ht="15.75" customHeight="1">
      <c r="B302" s="49"/>
    </row>
    <row r="303" spans="2:2" ht="15.75" customHeight="1">
      <c r="B303" s="49"/>
    </row>
    <row r="304" spans="2:2" ht="15.75" customHeight="1">
      <c r="B304" s="49"/>
    </row>
    <row r="305" spans="2:2" ht="15.75" customHeight="1">
      <c r="B305" s="49"/>
    </row>
    <row r="306" spans="2:2" ht="15.75" customHeight="1">
      <c r="B306" s="49"/>
    </row>
    <row r="307" spans="2:2" ht="15.75" customHeight="1">
      <c r="B307" s="49"/>
    </row>
    <row r="308" spans="2:2" ht="15.75" customHeight="1">
      <c r="B308" s="49"/>
    </row>
    <row r="309" spans="2:2" ht="15.75" customHeight="1">
      <c r="B309" s="49"/>
    </row>
    <row r="310" spans="2:2" ht="15.75" customHeight="1">
      <c r="B310" s="49"/>
    </row>
    <row r="311" spans="2:2" ht="15.75" customHeight="1">
      <c r="B311" s="49"/>
    </row>
    <row r="312" spans="2:2" ht="15.75" customHeight="1">
      <c r="B312" s="49"/>
    </row>
    <row r="313" spans="2:2" ht="15.75" customHeight="1">
      <c r="B313" s="49"/>
    </row>
    <row r="314" spans="2:2" ht="15.75" customHeight="1">
      <c r="B314" s="49"/>
    </row>
    <row r="315" spans="2:2" ht="15.75" customHeight="1">
      <c r="B315" s="49"/>
    </row>
    <row r="316" spans="2:2" ht="15.75" customHeight="1">
      <c r="B316" s="49"/>
    </row>
    <row r="317" spans="2:2" ht="15.75" customHeight="1">
      <c r="B317" s="49"/>
    </row>
    <row r="318" spans="2:2" ht="15.75" customHeight="1">
      <c r="B318" s="49"/>
    </row>
    <row r="319" spans="2:2" ht="15.75" customHeight="1">
      <c r="B319" s="49"/>
    </row>
    <row r="320" spans="2:2" ht="15.75" customHeight="1">
      <c r="B320" s="49"/>
    </row>
    <row r="321" spans="2:2" ht="15.75" customHeight="1">
      <c r="B321" s="49"/>
    </row>
    <row r="322" spans="2:2" ht="15.75" customHeight="1">
      <c r="B322" s="49"/>
    </row>
    <row r="323" spans="2:2" ht="15.75" customHeight="1">
      <c r="B323" s="49"/>
    </row>
    <row r="324" spans="2:2" ht="15.75" customHeight="1">
      <c r="B324" s="49"/>
    </row>
    <row r="325" spans="2:2" ht="15.75" customHeight="1">
      <c r="B325" s="49"/>
    </row>
    <row r="326" spans="2:2" ht="15.75" customHeight="1">
      <c r="B326" s="49"/>
    </row>
    <row r="327" spans="2:2" ht="15.75" customHeight="1">
      <c r="B327" s="49"/>
    </row>
    <row r="328" spans="2:2" ht="15.75" customHeight="1">
      <c r="B328" s="49"/>
    </row>
    <row r="329" spans="2:2" ht="15.75" customHeight="1">
      <c r="B329" s="49"/>
    </row>
    <row r="330" spans="2:2" ht="15.75" customHeight="1">
      <c r="B330" s="49"/>
    </row>
    <row r="331" spans="2:2" ht="15.75" customHeight="1">
      <c r="B331" s="49"/>
    </row>
    <row r="332" spans="2:2" ht="15.75" customHeight="1">
      <c r="B332" s="49"/>
    </row>
    <row r="333" spans="2:2" ht="15.75" customHeight="1">
      <c r="B333" s="49"/>
    </row>
    <row r="334" spans="2:2" ht="15.75" customHeight="1">
      <c r="B334" s="49"/>
    </row>
    <row r="335" spans="2:2" ht="15.75" customHeight="1">
      <c r="B335" s="49"/>
    </row>
    <row r="336" spans="2:2" ht="15.75" customHeight="1">
      <c r="B336" s="49"/>
    </row>
    <row r="337" spans="2:2" ht="15.75" customHeight="1">
      <c r="B337" s="49"/>
    </row>
    <row r="338" spans="2:2" ht="15.75" customHeight="1">
      <c r="B338" s="49"/>
    </row>
    <row r="339" spans="2:2" ht="15.75" customHeight="1">
      <c r="B339" s="49"/>
    </row>
    <row r="340" spans="2:2" ht="15.75" customHeight="1">
      <c r="B340" s="49"/>
    </row>
    <row r="341" spans="2:2" ht="15.75" customHeight="1">
      <c r="B341" s="49"/>
    </row>
    <row r="342" spans="2:2" ht="15.75" customHeight="1">
      <c r="B342" s="49"/>
    </row>
    <row r="343" spans="2:2" ht="15.75" customHeight="1">
      <c r="B343" s="49"/>
    </row>
    <row r="344" spans="2:2" ht="15.75" customHeight="1">
      <c r="B344" s="49"/>
    </row>
    <row r="345" spans="2:2" ht="15.75" customHeight="1">
      <c r="B345" s="49"/>
    </row>
    <row r="346" spans="2:2" ht="15.75" customHeight="1">
      <c r="B346" s="49"/>
    </row>
    <row r="347" spans="2:2" ht="15.75" customHeight="1">
      <c r="B347" s="49"/>
    </row>
    <row r="348" spans="2:2" ht="15.75" customHeight="1">
      <c r="B348" s="49"/>
    </row>
    <row r="349" spans="2:2" ht="15.75" customHeight="1">
      <c r="B349" s="49"/>
    </row>
    <row r="350" spans="2:2" ht="15.75" customHeight="1">
      <c r="B350" s="49"/>
    </row>
    <row r="351" spans="2:2" ht="15.75" customHeight="1">
      <c r="B351" s="49"/>
    </row>
    <row r="352" spans="2:2" ht="15.75" customHeight="1">
      <c r="B352" s="49"/>
    </row>
    <row r="353" spans="2:2" ht="15.75" customHeight="1">
      <c r="B353" s="49"/>
    </row>
    <row r="354" spans="2:2" ht="15.75" customHeight="1">
      <c r="B354" s="49"/>
    </row>
    <row r="355" spans="2:2" ht="15.75" customHeight="1">
      <c r="B355" s="49"/>
    </row>
    <row r="356" spans="2:2" ht="15.75" customHeight="1">
      <c r="B356" s="49"/>
    </row>
    <row r="357" spans="2:2" ht="15.75" customHeight="1">
      <c r="B357" s="49"/>
    </row>
    <row r="358" spans="2:2" ht="15.75" customHeight="1">
      <c r="B358" s="49"/>
    </row>
    <row r="359" spans="2:2" ht="15.75" customHeight="1">
      <c r="B359" s="49"/>
    </row>
    <row r="360" spans="2:2" ht="15.75" customHeight="1">
      <c r="B360" s="49"/>
    </row>
    <row r="361" spans="2:2" ht="15.75" customHeight="1">
      <c r="B361" s="49"/>
    </row>
    <row r="362" spans="2:2" ht="15.75" customHeight="1">
      <c r="B362" s="49"/>
    </row>
    <row r="363" spans="2:2" ht="15.75" customHeight="1">
      <c r="B363" s="49"/>
    </row>
    <row r="364" spans="2:2" ht="15.75" customHeight="1">
      <c r="B364" s="49"/>
    </row>
    <row r="365" spans="2:2" ht="15.75" customHeight="1">
      <c r="B365" s="49"/>
    </row>
    <row r="366" spans="2:2" ht="15.75" customHeight="1">
      <c r="B366" s="49"/>
    </row>
    <row r="367" spans="2:2" ht="15.75" customHeight="1">
      <c r="B367" s="49"/>
    </row>
    <row r="368" spans="2:2" ht="15.75" customHeight="1">
      <c r="B368" s="49"/>
    </row>
    <row r="369" spans="2:2" ht="15.75" customHeight="1">
      <c r="B369" s="49"/>
    </row>
    <row r="370" spans="2:2" ht="15.75" customHeight="1">
      <c r="B370" s="49"/>
    </row>
    <row r="371" spans="2:2" ht="15.75" customHeight="1">
      <c r="B371" s="49"/>
    </row>
    <row r="372" spans="2:2" ht="15.75" customHeight="1">
      <c r="B372" s="49"/>
    </row>
    <row r="373" spans="2:2" ht="15.75" customHeight="1">
      <c r="B373" s="49"/>
    </row>
    <row r="374" spans="2:2" ht="15.75" customHeight="1">
      <c r="B374" s="49"/>
    </row>
    <row r="375" spans="2:2" ht="15.75" customHeight="1">
      <c r="B375" s="49"/>
    </row>
    <row r="376" spans="2:2" ht="15.75" customHeight="1">
      <c r="B376" s="49"/>
    </row>
    <row r="377" spans="2:2" ht="15.75" customHeight="1">
      <c r="B377" s="49"/>
    </row>
    <row r="378" spans="2:2" ht="15.75" customHeight="1">
      <c r="B378" s="49"/>
    </row>
    <row r="379" spans="2:2" ht="15.75" customHeight="1">
      <c r="B379" s="49"/>
    </row>
    <row r="380" spans="2:2" ht="15.75" customHeight="1">
      <c r="B380" s="49"/>
    </row>
    <row r="381" spans="2:2" ht="15.75" customHeight="1">
      <c r="B381" s="49"/>
    </row>
    <row r="382" spans="2:2" ht="15.75" customHeight="1">
      <c r="B382" s="49"/>
    </row>
    <row r="383" spans="2:2" ht="15.75" customHeight="1">
      <c r="B383" s="49"/>
    </row>
    <row r="384" spans="2:2" ht="15.75" customHeight="1">
      <c r="B384" s="49"/>
    </row>
    <row r="385" spans="2:2" ht="15.75" customHeight="1">
      <c r="B385" s="49"/>
    </row>
    <row r="386" spans="2:2" ht="15.75" customHeight="1">
      <c r="B386" s="49"/>
    </row>
    <row r="387" spans="2:2" ht="15.75" customHeight="1">
      <c r="B387" s="49"/>
    </row>
    <row r="388" spans="2:2" ht="15.75" customHeight="1">
      <c r="B388" s="49"/>
    </row>
    <row r="389" spans="2:2" ht="15.75" customHeight="1">
      <c r="B389" s="49"/>
    </row>
    <row r="390" spans="2:2" ht="15.75" customHeight="1">
      <c r="B390" s="49"/>
    </row>
    <row r="391" spans="2:2" ht="15.75" customHeight="1">
      <c r="B391" s="49"/>
    </row>
    <row r="392" spans="2:2" ht="15.75" customHeight="1">
      <c r="B392" s="49"/>
    </row>
    <row r="393" spans="2:2" ht="15.75" customHeight="1">
      <c r="B393" s="49"/>
    </row>
    <row r="394" spans="2:2" ht="15.75" customHeight="1">
      <c r="B394" s="49"/>
    </row>
    <row r="395" spans="2:2" ht="15.75" customHeight="1">
      <c r="B395" s="49"/>
    </row>
    <row r="396" spans="2:2" ht="15.75" customHeight="1">
      <c r="B396" s="49"/>
    </row>
    <row r="397" spans="2:2" ht="15.75" customHeight="1">
      <c r="B397" s="49"/>
    </row>
    <row r="398" spans="2:2" ht="15.75" customHeight="1">
      <c r="B398" s="49"/>
    </row>
    <row r="399" spans="2:2" ht="15.75" customHeight="1">
      <c r="B399" s="49"/>
    </row>
    <row r="400" spans="2:2" ht="15.75" customHeight="1">
      <c r="B400" s="49"/>
    </row>
    <row r="401" spans="2:2" ht="15.75" customHeight="1">
      <c r="B401" s="49"/>
    </row>
    <row r="402" spans="2:2" ht="15.75" customHeight="1">
      <c r="B402" s="49"/>
    </row>
    <row r="403" spans="2:2" ht="15.75" customHeight="1">
      <c r="B403" s="49"/>
    </row>
    <row r="404" spans="2:2" ht="15.75" customHeight="1">
      <c r="B404" s="49"/>
    </row>
    <row r="405" spans="2:2" ht="15.75" customHeight="1">
      <c r="B405" s="49"/>
    </row>
    <row r="406" spans="2:2" ht="15.75" customHeight="1">
      <c r="B406" s="49"/>
    </row>
    <row r="407" spans="2:2" ht="15.75" customHeight="1">
      <c r="B407" s="49"/>
    </row>
    <row r="408" spans="2:2" ht="15.75" customHeight="1">
      <c r="B408" s="49"/>
    </row>
    <row r="409" spans="2:2" ht="15.75" customHeight="1">
      <c r="B409" s="49"/>
    </row>
    <row r="410" spans="2:2" ht="15.75" customHeight="1">
      <c r="B410" s="49"/>
    </row>
    <row r="411" spans="2:2" ht="15.75" customHeight="1">
      <c r="B411" s="49"/>
    </row>
    <row r="412" spans="2:2" ht="15.75" customHeight="1">
      <c r="B412" s="49"/>
    </row>
    <row r="413" spans="2:2" ht="15.75" customHeight="1">
      <c r="B413" s="49"/>
    </row>
    <row r="414" spans="2:2" ht="15.75" customHeight="1">
      <c r="B414" s="49"/>
    </row>
    <row r="415" spans="2:2" ht="15.75" customHeight="1">
      <c r="B415" s="49"/>
    </row>
    <row r="416" spans="2:2" ht="15.75" customHeight="1">
      <c r="B416" s="49"/>
    </row>
    <row r="417" spans="2:2" ht="15.75" customHeight="1">
      <c r="B417" s="49"/>
    </row>
    <row r="418" spans="2:2" ht="15.75" customHeight="1">
      <c r="B418" s="49"/>
    </row>
    <row r="419" spans="2:2" ht="15.75" customHeight="1">
      <c r="B419" s="49"/>
    </row>
    <row r="420" spans="2:2" ht="15.75" customHeight="1">
      <c r="B420" s="49"/>
    </row>
    <row r="421" spans="2:2" ht="15.75" customHeight="1">
      <c r="B421" s="49"/>
    </row>
    <row r="422" spans="2:2" ht="15.75" customHeight="1">
      <c r="B422" s="49"/>
    </row>
    <row r="423" spans="2:2" ht="15.75" customHeight="1">
      <c r="B423" s="49"/>
    </row>
    <row r="424" spans="2:2" ht="15.75" customHeight="1">
      <c r="B424" s="49"/>
    </row>
    <row r="425" spans="2:2" ht="15.75" customHeight="1">
      <c r="B425" s="49"/>
    </row>
    <row r="426" spans="2:2" ht="15.75" customHeight="1">
      <c r="B426" s="49"/>
    </row>
    <row r="427" spans="2:2" ht="15.75" customHeight="1">
      <c r="B427" s="49"/>
    </row>
    <row r="428" spans="2:2" ht="15.75" customHeight="1">
      <c r="B428" s="49"/>
    </row>
    <row r="429" spans="2:2" ht="15.75" customHeight="1">
      <c r="B429" s="49"/>
    </row>
    <row r="430" spans="2:2" ht="15.75" customHeight="1">
      <c r="B430" s="49"/>
    </row>
    <row r="431" spans="2:2" ht="15.75" customHeight="1">
      <c r="B431" s="49"/>
    </row>
    <row r="432" spans="2:2" ht="15.75" customHeight="1">
      <c r="B432" s="49"/>
    </row>
    <row r="433" spans="2:2" ht="15.75" customHeight="1">
      <c r="B433" s="49"/>
    </row>
    <row r="434" spans="2:2" ht="15.75" customHeight="1">
      <c r="B434" s="49"/>
    </row>
    <row r="435" spans="2:2" ht="15.75" customHeight="1">
      <c r="B435" s="49"/>
    </row>
    <row r="436" spans="2:2" ht="15.75" customHeight="1">
      <c r="B436" s="49"/>
    </row>
    <row r="437" spans="2:2" ht="15.75" customHeight="1">
      <c r="B437" s="49"/>
    </row>
    <row r="438" spans="2:2" ht="15.75" customHeight="1">
      <c r="B438" s="49"/>
    </row>
    <row r="439" spans="2:2" ht="15.75" customHeight="1">
      <c r="B439" s="49"/>
    </row>
    <row r="440" spans="2:2" ht="15.75" customHeight="1">
      <c r="B440" s="49"/>
    </row>
    <row r="441" spans="2:2" ht="15.75" customHeight="1">
      <c r="B441" s="49"/>
    </row>
    <row r="442" spans="2:2" ht="15.75" customHeight="1">
      <c r="B442" s="49"/>
    </row>
    <row r="443" spans="2:2" ht="15.75" customHeight="1">
      <c r="B443" s="49"/>
    </row>
    <row r="444" spans="2:2" ht="15.75" customHeight="1">
      <c r="B444" s="49"/>
    </row>
    <row r="445" spans="2:2" ht="15.75" customHeight="1">
      <c r="B445" s="49"/>
    </row>
    <row r="446" spans="2:2" ht="15.75" customHeight="1">
      <c r="B446" s="49"/>
    </row>
    <row r="447" spans="2:2" ht="15.75" customHeight="1">
      <c r="B447" s="49"/>
    </row>
    <row r="448" spans="2:2" ht="15.75" customHeight="1">
      <c r="B448" s="49"/>
    </row>
    <row r="449" spans="2:2" ht="15.75" customHeight="1">
      <c r="B449" s="49"/>
    </row>
    <row r="450" spans="2:2" ht="15.75" customHeight="1">
      <c r="B450" s="49"/>
    </row>
    <row r="451" spans="2:2" ht="15.75" customHeight="1">
      <c r="B451" s="49"/>
    </row>
    <row r="452" spans="2:2" ht="15.75" customHeight="1">
      <c r="B452" s="49"/>
    </row>
    <row r="453" spans="2:2" ht="15.75" customHeight="1">
      <c r="B453" s="49"/>
    </row>
    <row r="454" spans="2:2" ht="15.75" customHeight="1">
      <c r="B454" s="49"/>
    </row>
    <row r="455" spans="2:2" ht="15.75" customHeight="1">
      <c r="B455" s="49"/>
    </row>
    <row r="456" spans="2:2" ht="15.75" customHeight="1">
      <c r="B456" s="49"/>
    </row>
    <row r="457" spans="2:2" ht="15.75" customHeight="1">
      <c r="B457" s="49"/>
    </row>
    <row r="458" spans="2:2" ht="15.75" customHeight="1">
      <c r="B458" s="49"/>
    </row>
    <row r="459" spans="2:2" ht="15.75" customHeight="1">
      <c r="B459" s="49"/>
    </row>
    <row r="460" spans="2:2" ht="15.75" customHeight="1">
      <c r="B460" s="49"/>
    </row>
    <row r="461" spans="2:2" ht="15.75" customHeight="1">
      <c r="B461" s="49"/>
    </row>
    <row r="462" spans="2:2" ht="15.75" customHeight="1">
      <c r="B462" s="49"/>
    </row>
    <row r="463" spans="2:2" ht="15.75" customHeight="1">
      <c r="B463" s="49"/>
    </row>
    <row r="464" spans="2:2" ht="15.75" customHeight="1">
      <c r="B464" s="49"/>
    </row>
    <row r="465" spans="2:2" ht="15.75" customHeight="1">
      <c r="B465" s="49"/>
    </row>
    <row r="466" spans="2:2" ht="15.75" customHeight="1">
      <c r="B466" s="49"/>
    </row>
    <row r="467" spans="2:2" ht="15.75" customHeight="1">
      <c r="B467" s="49"/>
    </row>
    <row r="468" spans="2:2" ht="15.75" customHeight="1">
      <c r="B468" s="49"/>
    </row>
    <row r="469" spans="2:2" ht="15.75" customHeight="1">
      <c r="B469" s="49"/>
    </row>
    <row r="470" spans="2:2" ht="15.75" customHeight="1">
      <c r="B470" s="49"/>
    </row>
    <row r="471" spans="2:2" ht="15.75" customHeight="1">
      <c r="B471" s="49"/>
    </row>
    <row r="472" spans="2:2" ht="15.75" customHeight="1">
      <c r="B472" s="49"/>
    </row>
    <row r="473" spans="2:2" ht="15.75" customHeight="1">
      <c r="B473" s="49"/>
    </row>
    <row r="474" spans="2:2" ht="15.75" customHeight="1">
      <c r="B474" s="49"/>
    </row>
    <row r="475" spans="2:2" ht="15.75" customHeight="1">
      <c r="B475" s="49"/>
    </row>
    <row r="476" spans="2:2" ht="15.75" customHeight="1">
      <c r="B476" s="49"/>
    </row>
    <row r="477" spans="2:2" ht="15.75" customHeight="1">
      <c r="B477" s="49"/>
    </row>
    <row r="478" spans="2:2" ht="15.75" customHeight="1">
      <c r="B478" s="49"/>
    </row>
    <row r="479" spans="2:2" ht="15.75" customHeight="1">
      <c r="B479" s="49"/>
    </row>
    <row r="480" spans="2:2" ht="15.75" customHeight="1">
      <c r="B480" s="49"/>
    </row>
    <row r="481" spans="2:2" ht="15.75" customHeight="1">
      <c r="B481" s="49"/>
    </row>
    <row r="482" spans="2:2" ht="15.75" customHeight="1">
      <c r="B482" s="49"/>
    </row>
    <row r="483" spans="2:2" ht="15.75" customHeight="1">
      <c r="B483" s="49"/>
    </row>
    <row r="484" spans="2:2" ht="15.75" customHeight="1">
      <c r="B484" s="49"/>
    </row>
    <row r="485" spans="2:2" ht="15.75" customHeight="1">
      <c r="B485" s="49"/>
    </row>
    <row r="486" spans="2:2" ht="15.75" customHeight="1">
      <c r="B486" s="49"/>
    </row>
    <row r="487" spans="2:2" ht="15.75" customHeight="1">
      <c r="B487" s="49"/>
    </row>
    <row r="488" spans="2:2" ht="15.75" customHeight="1">
      <c r="B488" s="49"/>
    </row>
    <row r="489" spans="2:2" ht="15.75" customHeight="1">
      <c r="B489" s="49"/>
    </row>
    <row r="490" spans="2:2" ht="15.75" customHeight="1">
      <c r="B490" s="49"/>
    </row>
    <row r="491" spans="2:2" ht="15.75" customHeight="1">
      <c r="B491" s="49"/>
    </row>
    <row r="492" spans="2:2" ht="15.75" customHeight="1">
      <c r="B492" s="49"/>
    </row>
    <row r="493" spans="2:2" ht="15.75" customHeight="1">
      <c r="B493" s="49"/>
    </row>
    <row r="494" spans="2:2" ht="15.75" customHeight="1">
      <c r="B494" s="49"/>
    </row>
    <row r="495" spans="2:2" ht="15.75" customHeight="1">
      <c r="B495" s="49"/>
    </row>
    <row r="496" spans="2:2" ht="15.75" customHeight="1">
      <c r="B496" s="49"/>
    </row>
    <row r="497" spans="2:2" ht="15.75" customHeight="1">
      <c r="B497" s="49"/>
    </row>
    <row r="498" spans="2:2" ht="15.75" customHeight="1">
      <c r="B498" s="49"/>
    </row>
    <row r="499" spans="2:2" ht="15.75" customHeight="1">
      <c r="B499" s="49"/>
    </row>
    <row r="500" spans="2:2" ht="15.75" customHeight="1">
      <c r="B500" s="49"/>
    </row>
    <row r="501" spans="2:2" ht="15.75" customHeight="1">
      <c r="B501" s="49"/>
    </row>
    <row r="502" spans="2:2" ht="15.75" customHeight="1">
      <c r="B502" s="49"/>
    </row>
    <row r="503" spans="2:2" ht="15.75" customHeight="1">
      <c r="B503" s="49"/>
    </row>
    <row r="504" spans="2:2" ht="15.75" customHeight="1">
      <c r="B504" s="49"/>
    </row>
    <row r="505" spans="2:2" ht="15.75" customHeight="1">
      <c r="B505" s="49"/>
    </row>
    <row r="506" spans="2:2" ht="15.75" customHeight="1">
      <c r="B506" s="49"/>
    </row>
    <row r="507" spans="2:2" ht="15.75" customHeight="1">
      <c r="B507" s="49"/>
    </row>
    <row r="508" spans="2:2" ht="15.75" customHeight="1">
      <c r="B508" s="49"/>
    </row>
    <row r="509" spans="2:2" ht="15.75" customHeight="1">
      <c r="B509" s="49"/>
    </row>
    <row r="510" spans="2:2" ht="15.75" customHeight="1">
      <c r="B510" s="49"/>
    </row>
    <row r="511" spans="2:2" ht="15.75" customHeight="1">
      <c r="B511" s="49"/>
    </row>
    <row r="512" spans="2:2" ht="15.75" customHeight="1">
      <c r="B512" s="49"/>
    </row>
    <row r="513" spans="2:2" ht="15.75" customHeight="1">
      <c r="B513" s="49"/>
    </row>
    <row r="514" spans="2:2" ht="15.75" customHeight="1">
      <c r="B514" s="49"/>
    </row>
    <row r="515" spans="2:2" ht="15.75" customHeight="1">
      <c r="B515" s="49"/>
    </row>
    <row r="516" spans="2:2" ht="15.75" customHeight="1">
      <c r="B516" s="49"/>
    </row>
    <row r="517" spans="2:2" ht="15.75" customHeight="1">
      <c r="B517" s="49"/>
    </row>
    <row r="518" spans="2:2" ht="15.75" customHeight="1">
      <c r="B518" s="49"/>
    </row>
    <row r="519" spans="2:2" ht="15.75" customHeight="1">
      <c r="B519" s="49"/>
    </row>
    <row r="520" spans="2:2" ht="15.75" customHeight="1">
      <c r="B520" s="49"/>
    </row>
    <row r="521" spans="2:2" ht="15.75" customHeight="1">
      <c r="B521" s="49"/>
    </row>
    <row r="522" spans="2:2" ht="15.75" customHeight="1">
      <c r="B522" s="49"/>
    </row>
    <row r="523" spans="2:2" ht="15.75" customHeight="1">
      <c r="B523" s="49"/>
    </row>
    <row r="524" spans="2:2" ht="15.75" customHeight="1">
      <c r="B524" s="49"/>
    </row>
    <row r="525" spans="2:2" ht="15.75" customHeight="1">
      <c r="B525" s="49"/>
    </row>
    <row r="526" spans="2:2" ht="15.75" customHeight="1">
      <c r="B526" s="49"/>
    </row>
    <row r="527" spans="2:2" ht="15.75" customHeight="1">
      <c r="B527" s="49"/>
    </row>
    <row r="528" spans="2:2" ht="15.75" customHeight="1">
      <c r="B528" s="49"/>
    </row>
    <row r="529" spans="2:2" ht="15.75" customHeight="1">
      <c r="B529" s="49"/>
    </row>
    <row r="530" spans="2:2" ht="15.75" customHeight="1">
      <c r="B530" s="49"/>
    </row>
    <row r="531" spans="2:2" ht="15.75" customHeight="1">
      <c r="B531" s="49"/>
    </row>
    <row r="532" spans="2:2" ht="15.75" customHeight="1">
      <c r="B532" s="49"/>
    </row>
    <row r="533" spans="2:2" ht="15.75" customHeight="1">
      <c r="B533" s="49"/>
    </row>
    <row r="534" spans="2:2" ht="15.75" customHeight="1">
      <c r="B534" s="49"/>
    </row>
    <row r="535" spans="2:2" ht="15.75" customHeight="1">
      <c r="B535" s="49"/>
    </row>
    <row r="536" spans="2:2" ht="15.75" customHeight="1">
      <c r="B536" s="49"/>
    </row>
    <row r="537" spans="2:2" ht="15.75" customHeight="1">
      <c r="B537" s="49"/>
    </row>
    <row r="538" spans="2:2" ht="15.75" customHeight="1">
      <c r="B538" s="49"/>
    </row>
    <row r="539" spans="2:2" ht="15.75" customHeight="1">
      <c r="B539" s="49"/>
    </row>
    <row r="540" spans="2:2" ht="15.75" customHeight="1">
      <c r="B540" s="49"/>
    </row>
    <row r="541" spans="2:2" ht="15.75" customHeight="1">
      <c r="B541" s="49"/>
    </row>
    <row r="542" spans="2:2" ht="15.75" customHeight="1">
      <c r="B542" s="49"/>
    </row>
    <row r="543" spans="2:2" ht="15.75" customHeight="1">
      <c r="B543" s="49"/>
    </row>
    <row r="544" spans="2:2" ht="15.75" customHeight="1">
      <c r="B544" s="49"/>
    </row>
    <row r="545" spans="2:2" ht="15.75" customHeight="1">
      <c r="B545" s="49"/>
    </row>
    <row r="546" spans="2:2" ht="15.75" customHeight="1">
      <c r="B546" s="49"/>
    </row>
    <row r="547" spans="2:2" ht="15.75" customHeight="1">
      <c r="B547" s="49"/>
    </row>
    <row r="548" spans="2:2" ht="15.75" customHeight="1">
      <c r="B548" s="49"/>
    </row>
    <row r="549" spans="2:2" ht="15.75" customHeight="1">
      <c r="B549" s="49"/>
    </row>
    <row r="550" spans="2:2" ht="15.75" customHeight="1">
      <c r="B550" s="49"/>
    </row>
    <row r="551" spans="2:2" ht="15.75" customHeight="1">
      <c r="B551" s="49"/>
    </row>
    <row r="552" spans="2:2" ht="15.75" customHeight="1">
      <c r="B552" s="49"/>
    </row>
    <row r="553" spans="2:2" ht="15.75" customHeight="1">
      <c r="B553" s="49"/>
    </row>
    <row r="554" spans="2:2" ht="15.75" customHeight="1">
      <c r="B554" s="49"/>
    </row>
    <row r="555" spans="2:2" ht="15.75" customHeight="1">
      <c r="B555" s="49"/>
    </row>
    <row r="556" spans="2:2" ht="15.75" customHeight="1">
      <c r="B556" s="49"/>
    </row>
    <row r="557" spans="2:2" ht="15.75" customHeight="1">
      <c r="B557" s="49"/>
    </row>
    <row r="558" spans="2:2" ht="15.75" customHeight="1">
      <c r="B558" s="49"/>
    </row>
    <row r="559" spans="2:2" ht="15.75" customHeight="1">
      <c r="B559" s="49"/>
    </row>
    <row r="560" spans="2:2" ht="15.75" customHeight="1">
      <c r="B560" s="49"/>
    </row>
    <row r="561" spans="2:2" ht="15.75" customHeight="1">
      <c r="B561" s="49"/>
    </row>
    <row r="562" spans="2:2" ht="15.75" customHeight="1">
      <c r="B562" s="49"/>
    </row>
    <row r="563" spans="2:2" ht="15.75" customHeight="1">
      <c r="B563" s="49"/>
    </row>
    <row r="564" spans="2:2" ht="15.75" customHeight="1">
      <c r="B564" s="49"/>
    </row>
    <row r="565" spans="2:2" ht="15.75" customHeight="1">
      <c r="B565" s="49"/>
    </row>
    <row r="566" spans="2:2" ht="15.75" customHeight="1">
      <c r="B566" s="49"/>
    </row>
    <row r="567" spans="2:2" ht="15.75" customHeight="1">
      <c r="B567" s="49"/>
    </row>
    <row r="568" spans="2:2" ht="15.75" customHeight="1">
      <c r="B568" s="49"/>
    </row>
    <row r="569" spans="2:2" ht="15.75" customHeight="1">
      <c r="B569" s="49"/>
    </row>
    <row r="570" spans="2:2" ht="15.75" customHeight="1">
      <c r="B570" s="49"/>
    </row>
    <row r="571" spans="2:2" ht="15.75" customHeight="1">
      <c r="B571" s="49"/>
    </row>
    <row r="572" spans="2:2" ht="15.75" customHeight="1">
      <c r="B572" s="49"/>
    </row>
    <row r="573" spans="2:2" ht="15.75" customHeight="1">
      <c r="B573" s="49"/>
    </row>
    <row r="574" spans="2:2" ht="15.75" customHeight="1">
      <c r="B574" s="49"/>
    </row>
    <row r="575" spans="2:2" ht="15.75" customHeight="1">
      <c r="B575" s="49"/>
    </row>
    <row r="576" spans="2:2" ht="15.75" customHeight="1">
      <c r="B576" s="49"/>
    </row>
    <row r="577" spans="2:2" ht="15.75" customHeight="1">
      <c r="B577" s="49"/>
    </row>
    <row r="578" spans="2:2" ht="15.75" customHeight="1">
      <c r="B578" s="49"/>
    </row>
    <row r="579" spans="2:2" ht="15.75" customHeight="1">
      <c r="B579" s="49"/>
    </row>
    <row r="580" spans="2:2" ht="15.75" customHeight="1">
      <c r="B580" s="49"/>
    </row>
    <row r="581" spans="2:2" ht="15.75" customHeight="1">
      <c r="B581" s="49"/>
    </row>
    <row r="582" spans="2:2" ht="15.75" customHeight="1">
      <c r="B582" s="49"/>
    </row>
    <row r="583" spans="2:2" ht="15.75" customHeight="1">
      <c r="B583" s="49"/>
    </row>
    <row r="584" spans="2:2" ht="15.75" customHeight="1">
      <c r="B584" s="49"/>
    </row>
    <row r="585" spans="2:2" ht="15.75" customHeight="1">
      <c r="B585" s="49"/>
    </row>
    <row r="586" spans="2:2" ht="15.75" customHeight="1">
      <c r="B586" s="49"/>
    </row>
    <row r="587" spans="2:2" ht="15.75" customHeight="1">
      <c r="B587" s="49"/>
    </row>
    <row r="588" spans="2:2" ht="15.75" customHeight="1">
      <c r="B588" s="49"/>
    </row>
    <row r="589" spans="2:2" ht="15.75" customHeight="1">
      <c r="B589" s="49"/>
    </row>
    <row r="590" spans="2:2" ht="15.75" customHeight="1">
      <c r="B590" s="49"/>
    </row>
    <row r="591" spans="2:2" ht="15.75" customHeight="1">
      <c r="B591" s="49"/>
    </row>
    <row r="592" spans="2:2" ht="15.75" customHeight="1">
      <c r="B592" s="49"/>
    </row>
    <row r="593" spans="2:2" ht="15.75" customHeight="1">
      <c r="B593" s="49"/>
    </row>
    <row r="594" spans="2:2" ht="15.75" customHeight="1">
      <c r="B594" s="49"/>
    </row>
    <row r="595" spans="2:2" ht="15.75" customHeight="1">
      <c r="B595" s="49"/>
    </row>
    <row r="596" spans="2:2" ht="15.75" customHeight="1">
      <c r="B596" s="49"/>
    </row>
    <row r="597" spans="2:2" ht="15.75" customHeight="1">
      <c r="B597" s="49"/>
    </row>
    <row r="598" spans="2:2" ht="15.75" customHeight="1">
      <c r="B598" s="49"/>
    </row>
    <row r="599" spans="2:2" ht="15.75" customHeight="1">
      <c r="B599" s="49"/>
    </row>
    <row r="600" spans="2:2" ht="15.75" customHeight="1">
      <c r="B600" s="49"/>
    </row>
    <row r="601" spans="2:2" ht="15.75" customHeight="1">
      <c r="B601" s="49"/>
    </row>
    <row r="602" spans="2:2" ht="15.75" customHeight="1">
      <c r="B602" s="49"/>
    </row>
    <row r="603" spans="2:2" ht="15.75" customHeight="1">
      <c r="B603" s="49"/>
    </row>
    <row r="604" spans="2:2" ht="15.75" customHeight="1">
      <c r="B604" s="49"/>
    </row>
    <row r="605" spans="2:2" ht="15.75" customHeight="1">
      <c r="B605" s="49"/>
    </row>
    <row r="606" spans="2:2" ht="15.75" customHeight="1">
      <c r="B606" s="49"/>
    </row>
    <row r="607" spans="2:2" ht="15.75" customHeight="1">
      <c r="B607" s="49"/>
    </row>
    <row r="608" spans="2:2" ht="15.75" customHeight="1">
      <c r="B608" s="49"/>
    </row>
    <row r="609" spans="2:2" ht="15.75" customHeight="1">
      <c r="B609" s="49"/>
    </row>
    <row r="610" spans="2:2" ht="15.75" customHeight="1">
      <c r="B610" s="49"/>
    </row>
    <row r="611" spans="2:2" ht="15.75" customHeight="1">
      <c r="B611" s="49"/>
    </row>
    <row r="612" spans="2:2" ht="15.75" customHeight="1">
      <c r="B612" s="49"/>
    </row>
    <row r="613" spans="2:2" ht="15.75" customHeight="1">
      <c r="B613" s="49"/>
    </row>
    <row r="614" spans="2:2" ht="15.75" customHeight="1">
      <c r="B614" s="49"/>
    </row>
    <row r="615" spans="2:2" ht="15.75" customHeight="1">
      <c r="B615" s="49"/>
    </row>
    <row r="616" spans="2:2" ht="15.75" customHeight="1">
      <c r="B616" s="49"/>
    </row>
    <row r="617" spans="2:2" ht="15.75" customHeight="1">
      <c r="B617" s="49"/>
    </row>
    <row r="618" spans="2:2" ht="15.75" customHeight="1">
      <c r="B618" s="49"/>
    </row>
    <row r="619" spans="2:2" ht="15.75" customHeight="1">
      <c r="B619" s="49"/>
    </row>
    <row r="620" spans="2:2" ht="15.75" customHeight="1">
      <c r="B620" s="49"/>
    </row>
    <row r="621" spans="2:2" ht="15.75" customHeight="1">
      <c r="B621" s="49"/>
    </row>
    <row r="622" spans="2:2" ht="15.75" customHeight="1">
      <c r="B622" s="49"/>
    </row>
    <row r="623" spans="2:2" ht="15.75" customHeight="1">
      <c r="B623" s="49"/>
    </row>
    <row r="624" spans="2:2" ht="15.75" customHeight="1">
      <c r="B624" s="49"/>
    </row>
    <row r="625" spans="2:2" ht="15.75" customHeight="1">
      <c r="B625" s="49"/>
    </row>
    <row r="626" spans="2:2" ht="15.75" customHeight="1">
      <c r="B626" s="49"/>
    </row>
    <row r="627" spans="2:2" ht="15.75" customHeight="1">
      <c r="B627" s="49"/>
    </row>
    <row r="628" spans="2:2" ht="15.75" customHeight="1">
      <c r="B628" s="49"/>
    </row>
    <row r="629" spans="2:2" ht="15.75" customHeight="1">
      <c r="B629" s="49"/>
    </row>
    <row r="630" spans="2:2" ht="15.75" customHeight="1">
      <c r="B630" s="49"/>
    </row>
    <row r="631" spans="2:2" ht="15.75" customHeight="1">
      <c r="B631" s="49"/>
    </row>
    <row r="632" spans="2:2" ht="15.75" customHeight="1">
      <c r="B632" s="49"/>
    </row>
    <row r="633" spans="2:2" ht="15.75" customHeight="1">
      <c r="B633" s="49"/>
    </row>
    <row r="634" spans="2:2" ht="15.75" customHeight="1">
      <c r="B634" s="49"/>
    </row>
    <row r="635" spans="2:2" ht="15.75" customHeight="1">
      <c r="B635" s="49"/>
    </row>
    <row r="636" spans="2:2" ht="15.75" customHeight="1">
      <c r="B636" s="49"/>
    </row>
    <row r="637" spans="2:2" ht="15.75" customHeight="1">
      <c r="B637" s="49"/>
    </row>
    <row r="638" spans="2:2" ht="15.75" customHeight="1">
      <c r="B638" s="49"/>
    </row>
    <row r="639" spans="2:2" ht="15.75" customHeight="1">
      <c r="B639" s="49"/>
    </row>
    <row r="640" spans="2:2" ht="15.75" customHeight="1">
      <c r="B640" s="49"/>
    </row>
    <row r="641" spans="2:2" ht="15.75" customHeight="1">
      <c r="B641" s="49"/>
    </row>
    <row r="642" spans="2:2" ht="15.75" customHeight="1">
      <c r="B642" s="49"/>
    </row>
    <row r="643" spans="2:2" ht="15.75" customHeight="1">
      <c r="B643" s="49"/>
    </row>
    <row r="644" spans="2:2" ht="15.75" customHeight="1">
      <c r="B644" s="49"/>
    </row>
    <row r="645" spans="2:2" ht="15.75" customHeight="1">
      <c r="B645" s="49"/>
    </row>
    <row r="646" spans="2:2" ht="15.75" customHeight="1">
      <c r="B646" s="49"/>
    </row>
    <row r="647" spans="2:2" ht="15.75" customHeight="1">
      <c r="B647" s="49"/>
    </row>
    <row r="648" spans="2:2" ht="15.75" customHeight="1">
      <c r="B648" s="49"/>
    </row>
    <row r="649" spans="2:2" ht="15.75" customHeight="1">
      <c r="B649" s="49"/>
    </row>
    <row r="650" spans="2:2" ht="15.75" customHeight="1">
      <c r="B650" s="49"/>
    </row>
    <row r="651" spans="2:2" ht="15.75" customHeight="1">
      <c r="B651" s="49"/>
    </row>
    <row r="652" spans="2:2" ht="15.75" customHeight="1">
      <c r="B652" s="49"/>
    </row>
    <row r="653" spans="2:2" ht="15.75" customHeight="1">
      <c r="B653" s="49"/>
    </row>
    <row r="654" spans="2:2" ht="15.75" customHeight="1">
      <c r="B654" s="49"/>
    </row>
    <row r="655" spans="2:2" ht="15.75" customHeight="1">
      <c r="B655" s="49"/>
    </row>
    <row r="656" spans="2:2" ht="15.75" customHeight="1">
      <c r="B656" s="49"/>
    </row>
    <row r="657" spans="2:2" ht="15.75" customHeight="1">
      <c r="B657" s="49"/>
    </row>
    <row r="658" spans="2:2" ht="15.75" customHeight="1">
      <c r="B658" s="49"/>
    </row>
    <row r="659" spans="2:2" ht="15.75" customHeight="1">
      <c r="B659" s="49"/>
    </row>
    <row r="660" spans="2:2" ht="15.75" customHeight="1">
      <c r="B660" s="49"/>
    </row>
    <row r="661" spans="2:2" ht="15.75" customHeight="1">
      <c r="B661" s="49"/>
    </row>
    <row r="662" spans="2:2" ht="15.75" customHeight="1">
      <c r="B662" s="49"/>
    </row>
    <row r="663" spans="2:2" ht="15.75" customHeight="1">
      <c r="B663" s="49"/>
    </row>
    <row r="664" spans="2:2" ht="15.75" customHeight="1">
      <c r="B664" s="49"/>
    </row>
    <row r="665" spans="2:2" ht="15.75" customHeight="1">
      <c r="B665" s="49"/>
    </row>
    <row r="666" spans="2:2" ht="15.75" customHeight="1">
      <c r="B666" s="49"/>
    </row>
    <row r="667" spans="2:2" ht="15.75" customHeight="1">
      <c r="B667" s="49"/>
    </row>
    <row r="668" spans="2:2" ht="15.75" customHeight="1">
      <c r="B668" s="49"/>
    </row>
    <row r="669" spans="2:2" ht="15.75" customHeight="1">
      <c r="B669" s="49"/>
    </row>
    <row r="670" spans="2:2" ht="15.75" customHeight="1">
      <c r="B670" s="49"/>
    </row>
    <row r="671" spans="2:2" ht="15.75" customHeight="1">
      <c r="B671" s="49"/>
    </row>
    <row r="672" spans="2:2" ht="15.75" customHeight="1">
      <c r="B672" s="49"/>
    </row>
    <row r="673" spans="2:2" ht="15.75" customHeight="1">
      <c r="B673" s="49"/>
    </row>
    <row r="674" spans="2:2" ht="15.75" customHeight="1">
      <c r="B674" s="49"/>
    </row>
    <row r="675" spans="2:2" ht="15.75" customHeight="1">
      <c r="B675" s="49"/>
    </row>
    <row r="676" spans="2:2" ht="15.75" customHeight="1">
      <c r="B676" s="49"/>
    </row>
    <row r="677" spans="2:2" ht="15.75" customHeight="1">
      <c r="B677" s="49"/>
    </row>
    <row r="678" spans="2:2" ht="15.75" customHeight="1">
      <c r="B678" s="49"/>
    </row>
    <row r="679" spans="2:2" ht="15.75" customHeight="1">
      <c r="B679" s="49"/>
    </row>
    <row r="680" spans="2:2" ht="15.75" customHeight="1">
      <c r="B680" s="49"/>
    </row>
    <row r="681" spans="2:2" ht="15.75" customHeight="1">
      <c r="B681" s="49"/>
    </row>
    <row r="682" spans="2:2" ht="15.75" customHeight="1">
      <c r="B682" s="49"/>
    </row>
    <row r="683" spans="2:2" ht="15.75" customHeight="1">
      <c r="B683" s="49"/>
    </row>
    <row r="684" spans="2:2" ht="15.75" customHeight="1">
      <c r="B684" s="49"/>
    </row>
    <row r="685" spans="2:2" ht="15.75" customHeight="1">
      <c r="B685" s="49"/>
    </row>
    <row r="686" spans="2:2" ht="15.75" customHeight="1">
      <c r="B686" s="49"/>
    </row>
    <row r="687" spans="2:2" ht="15.75" customHeight="1">
      <c r="B687" s="49"/>
    </row>
    <row r="688" spans="2:2" ht="15.75" customHeight="1">
      <c r="B688" s="49"/>
    </row>
    <row r="689" spans="2:2" ht="15.75" customHeight="1">
      <c r="B689" s="49"/>
    </row>
    <row r="690" spans="2:2" ht="15.75" customHeight="1">
      <c r="B690" s="49"/>
    </row>
    <row r="691" spans="2:2" ht="15.75" customHeight="1">
      <c r="B691" s="49"/>
    </row>
    <row r="692" spans="2:2" ht="15.75" customHeight="1">
      <c r="B692" s="49"/>
    </row>
    <row r="693" spans="2:2" ht="15.75" customHeight="1">
      <c r="B693" s="49"/>
    </row>
    <row r="694" spans="2:2" ht="15.75" customHeight="1">
      <c r="B694" s="49"/>
    </row>
    <row r="695" spans="2:2" ht="15.75" customHeight="1">
      <c r="B695" s="49"/>
    </row>
    <row r="696" spans="2:2" ht="15.75" customHeight="1">
      <c r="B696" s="49"/>
    </row>
    <row r="697" spans="2:2" ht="15.75" customHeight="1">
      <c r="B697" s="49"/>
    </row>
    <row r="698" spans="2:2" ht="15.75" customHeight="1">
      <c r="B698" s="49"/>
    </row>
    <row r="699" spans="2:2" ht="15.75" customHeight="1">
      <c r="B699" s="49"/>
    </row>
    <row r="700" spans="2:2" ht="15.75" customHeight="1">
      <c r="B700" s="49"/>
    </row>
    <row r="701" spans="2:2" ht="15.75" customHeight="1">
      <c r="B701" s="49"/>
    </row>
    <row r="702" spans="2:2" ht="15.75" customHeight="1">
      <c r="B702" s="49"/>
    </row>
    <row r="703" spans="2:2" ht="15.75" customHeight="1">
      <c r="B703" s="49"/>
    </row>
    <row r="704" spans="2:2" ht="15.75" customHeight="1">
      <c r="B704" s="49"/>
    </row>
    <row r="705" spans="2:2" ht="15.75" customHeight="1">
      <c r="B705" s="49"/>
    </row>
    <row r="706" spans="2:2" ht="15.75" customHeight="1">
      <c r="B706" s="49"/>
    </row>
    <row r="707" spans="2:2" ht="15.75" customHeight="1">
      <c r="B707" s="49"/>
    </row>
    <row r="708" spans="2:2" ht="15.75" customHeight="1">
      <c r="B708" s="49"/>
    </row>
    <row r="709" spans="2:2" ht="15.75" customHeight="1">
      <c r="B709" s="49"/>
    </row>
    <row r="710" spans="2:2" ht="15.75" customHeight="1">
      <c r="B710" s="49"/>
    </row>
    <row r="711" spans="2:2" ht="15.75" customHeight="1">
      <c r="B711" s="49"/>
    </row>
    <row r="712" spans="2:2" ht="15.75" customHeight="1">
      <c r="B712" s="49"/>
    </row>
    <row r="713" spans="2:2" ht="15.75" customHeight="1">
      <c r="B713" s="49"/>
    </row>
    <row r="714" spans="2:2" ht="15.75" customHeight="1">
      <c r="B714" s="49"/>
    </row>
    <row r="715" spans="2:2" ht="15.75" customHeight="1">
      <c r="B715" s="49"/>
    </row>
    <row r="716" spans="2:2" ht="15.75" customHeight="1">
      <c r="B716" s="49"/>
    </row>
    <row r="717" spans="2:2" ht="15.75" customHeight="1">
      <c r="B717" s="49"/>
    </row>
    <row r="718" spans="2:2" ht="15.75" customHeight="1">
      <c r="B718" s="49"/>
    </row>
    <row r="719" spans="2:2" ht="15.75" customHeight="1">
      <c r="B719" s="49"/>
    </row>
    <row r="720" spans="2:2" ht="15.75" customHeight="1">
      <c r="B720" s="49"/>
    </row>
    <row r="721" spans="2:2" ht="15.75" customHeight="1">
      <c r="B721" s="49"/>
    </row>
    <row r="722" spans="2:2" ht="15.75" customHeight="1">
      <c r="B722" s="49"/>
    </row>
    <row r="723" spans="2:2" ht="15.75" customHeight="1">
      <c r="B723" s="49"/>
    </row>
    <row r="724" spans="2:2" ht="15.75" customHeight="1">
      <c r="B724" s="49"/>
    </row>
    <row r="725" spans="2:2" ht="15.75" customHeight="1">
      <c r="B725" s="49"/>
    </row>
    <row r="726" spans="2:2" ht="15.75" customHeight="1">
      <c r="B726" s="49"/>
    </row>
    <row r="727" spans="2:2" ht="15.75" customHeight="1">
      <c r="B727" s="49"/>
    </row>
    <row r="728" spans="2:2" ht="15.75" customHeight="1">
      <c r="B728" s="49"/>
    </row>
    <row r="729" spans="2:2" ht="15.75" customHeight="1">
      <c r="B729" s="49"/>
    </row>
    <row r="730" spans="2:2" ht="15.75" customHeight="1">
      <c r="B730" s="49"/>
    </row>
    <row r="731" spans="2:2" ht="15.75" customHeight="1">
      <c r="B731" s="49"/>
    </row>
    <row r="732" spans="2:2" ht="15.75" customHeight="1">
      <c r="B732" s="49"/>
    </row>
    <row r="733" spans="2:2" ht="15.75" customHeight="1">
      <c r="B733" s="49"/>
    </row>
    <row r="734" spans="2:2" ht="15.75" customHeight="1">
      <c r="B734" s="49"/>
    </row>
    <row r="735" spans="2:2" ht="15.75" customHeight="1">
      <c r="B735" s="49"/>
    </row>
    <row r="736" spans="2:2" ht="15.75" customHeight="1">
      <c r="B736" s="49"/>
    </row>
    <row r="737" spans="2:2" ht="15.75" customHeight="1">
      <c r="B737" s="49"/>
    </row>
    <row r="738" spans="2:2" ht="15.75" customHeight="1">
      <c r="B738" s="49"/>
    </row>
    <row r="739" spans="2:2" ht="15.75" customHeight="1">
      <c r="B739" s="49"/>
    </row>
    <row r="740" spans="2:2" ht="15.75" customHeight="1">
      <c r="B740" s="49"/>
    </row>
    <row r="741" spans="2:2" ht="15.75" customHeight="1">
      <c r="B741" s="49"/>
    </row>
    <row r="742" spans="2:2" ht="15.75" customHeight="1">
      <c r="B742" s="49"/>
    </row>
    <row r="743" spans="2:2" ht="15.75" customHeight="1">
      <c r="B743" s="49"/>
    </row>
    <row r="744" spans="2:2" ht="15.75" customHeight="1">
      <c r="B744" s="49"/>
    </row>
    <row r="745" spans="2:2" ht="15.75" customHeight="1">
      <c r="B745" s="49"/>
    </row>
    <row r="746" spans="2:2" ht="15.75" customHeight="1">
      <c r="B746" s="49"/>
    </row>
    <row r="747" spans="2:2" ht="15.75" customHeight="1">
      <c r="B747" s="49"/>
    </row>
    <row r="748" spans="2:2" ht="15.75" customHeight="1">
      <c r="B748" s="49"/>
    </row>
    <row r="749" spans="2:2" ht="15.75" customHeight="1">
      <c r="B749" s="49"/>
    </row>
    <row r="750" spans="2:2" ht="15.75" customHeight="1">
      <c r="B750" s="49"/>
    </row>
    <row r="751" spans="2:2" ht="15.75" customHeight="1">
      <c r="B751" s="49"/>
    </row>
    <row r="752" spans="2:2" ht="15.75" customHeight="1">
      <c r="B752" s="49"/>
    </row>
    <row r="753" spans="2:2" ht="15.75" customHeight="1">
      <c r="B753" s="49"/>
    </row>
    <row r="754" spans="2:2" ht="15.75" customHeight="1">
      <c r="B754" s="49"/>
    </row>
    <row r="755" spans="2:2" ht="15.75" customHeight="1">
      <c r="B755" s="49"/>
    </row>
    <row r="756" spans="2:2" ht="15.75" customHeight="1">
      <c r="B756" s="49"/>
    </row>
    <row r="757" spans="2:2" ht="15.75" customHeight="1">
      <c r="B757" s="49"/>
    </row>
    <row r="758" spans="2:2" ht="15.75" customHeight="1">
      <c r="B758" s="49"/>
    </row>
    <row r="759" spans="2:2" ht="15.75" customHeight="1">
      <c r="B759" s="49"/>
    </row>
    <row r="760" spans="2:2" ht="15.75" customHeight="1">
      <c r="B760" s="49"/>
    </row>
    <row r="761" spans="2:2" ht="15.75" customHeight="1">
      <c r="B761" s="49"/>
    </row>
    <row r="762" spans="2:2" ht="15.75" customHeight="1">
      <c r="B762" s="49"/>
    </row>
    <row r="763" spans="2:2" ht="15.75" customHeight="1">
      <c r="B763" s="49"/>
    </row>
    <row r="764" spans="2:2" ht="15.75" customHeight="1">
      <c r="B764" s="49"/>
    </row>
    <row r="765" spans="2:2" ht="15.75" customHeight="1">
      <c r="B765" s="49"/>
    </row>
    <row r="766" spans="2:2" ht="15.75" customHeight="1">
      <c r="B766" s="49"/>
    </row>
    <row r="767" spans="2:2" ht="15.75" customHeight="1">
      <c r="B767" s="49"/>
    </row>
    <row r="768" spans="2:2" ht="15.75" customHeight="1">
      <c r="B768" s="49"/>
    </row>
    <row r="769" spans="2:2" ht="15.75" customHeight="1">
      <c r="B769" s="49"/>
    </row>
    <row r="770" spans="2:2" ht="15.75" customHeight="1">
      <c r="B770" s="49"/>
    </row>
    <row r="771" spans="2:2" ht="15.75" customHeight="1">
      <c r="B771" s="49"/>
    </row>
    <row r="772" spans="2:2" ht="15.75" customHeight="1">
      <c r="B772" s="49"/>
    </row>
    <row r="773" spans="2:2" ht="15.75" customHeight="1">
      <c r="B773" s="49"/>
    </row>
    <row r="774" spans="2:2" ht="15.75" customHeight="1">
      <c r="B774" s="49"/>
    </row>
    <row r="775" spans="2:2" ht="15.75" customHeight="1">
      <c r="B775" s="49"/>
    </row>
    <row r="776" spans="2:2" ht="15.75" customHeight="1">
      <c r="B776" s="49"/>
    </row>
    <row r="777" spans="2:2" ht="15.75" customHeight="1">
      <c r="B777" s="49"/>
    </row>
    <row r="778" spans="2:2" ht="15.75" customHeight="1">
      <c r="B778" s="49"/>
    </row>
    <row r="779" spans="2:2" ht="15.75" customHeight="1">
      <c r="B779" s="49"/>
    </row>
    <row r="780" spans="2:2" ht="15.75" customHeight="1">
      <c r="B780" s="49"/>
    </row>
    <row r="781" spans="2:2" ht="15.75" customHeight="1">
      <c r="B781" s="49"/>
    </row>
    <row r="782" spans="2:2" ht="15.75" customHeight="1">
      <c r="B782" s="49"/>
    </row>
    <row r="783" spans="2:2" ht="15.75" customHeight="1">
      <c r="B783" s="49"/>
    </row>
    <row r="784" spans="2:2" ht="15.75" customHeight="1">
      <c r="B784" s="49"/>
    </row>
    <row r="785" spans="2:2" ht="15.75" customHeight="1">
      <c r="B785" s="49"/>
    </row>
    <row r="786" spans="2:2" ht="15.75" customHeight="1">
      <c r="B786" s="49"/>
    </row>
    <row r="787" spans="2:2" ht="15.75" customHeight="1">
      <c r="B787" s="49"/>
    </row>
    <row r="788" spans="2:2" ht="15.75" customHeight="1">
      <c r="B788" s="49"/>
    </row>
    <row r="789" spans="2:2" ht="15.75" customHeight="1">
      <c r="B789" s="49"/>
    </row>
    <row r="790" spans="2:2" ht="15.75" customHeight="1">
      <c r="B790" s="49"/>
    </row>
    <row r="791" spans="2:2" ht="15.75" customHeight="1">
      <c r="B791" s="49"/>
    </row>
    <row r="792" spans="2:2" ht="15.75" customHeight="1">
      <c r="B792" s="49"/>
    </row>
    <row r="793" spans="2:2" ht="15.75" customHeight="1">
      <c r="B793" s="49"/>
    </row>
    <row r="794" spans="2:2" ht="15.75" customHeight="1">
      <c r="B794" s="49"/>
    </row>
    <row r="795" spans="2:2" ht="15.75" customHeight="1">
      <c r="B795" s="49"/>
    </row>
    <row r="796" spans="2:2" ht="15.75" customHeight="1">
      <c r="B796" s="49"/>
    </row>
    <row r="797" spans="2:2" ht="15.75" customHeight="1">
      <c r="B797" s="49"/>
    </row>
    <row r="798" spans="2:2" ht="15.75" customHeight="1">
      <c r="B798" s="49"/>
    </row>
    <row r="799" spans="2:2" ht="15.75" customHeight="1">
      <c r="B799" s="49"/>
    </row>
    <row r="800" spans="2:2" ht="15.75" customHeight="1">
      <c r="B800" s="49"/>
    </row>
    <row r="801" spans="2:2" ht="15.75" customHeight="1">
      <c r="B801" s="49"/>
    </row>
    <row r="802" spans="2:2" ht="15.75" customHeight="1">
      <c r="B802" s="49"/>
    </row>
    <row r="803" spans="2:2" ht="15.75" customHeight="1">
      <c r="B803" s="49"/>
    </row>
    <row r="804" spans="2:2" ht="15.75" customHeight="1">
      <c r="B804" s="49"/>
    </row>
    <row r="805" spans="2:2" ht="15.75" customHeight="1">
      <c r="B805" s="49"/>
    </row>
    <row r="806" spans="2:2" ht="15.75" customHeight="1">
      <c r="B806" s="49"/>
    </row>
    <row r="807" spans="2:2" ht="15.75" customHeight="1">
      <c r="B807" s="49"/>
    </row>
    <row r="808" spans="2:2" ht="15.75" customHeight="1">
      <c r="B808" s="49"/>
    </row>
    <row r="809" spans="2:2" ht="15.75" customHeight="1">
      <c r="B809" s="49"/>
    </row>
    <row r="810" spans="2:2" ht="15.75" customHeight="1">
      <c r="B810" s="49"/>
    </row>
    <row r="811" spans="2:2" ht="15.75" customHeight="1">
      <c r="B811" s="49"/>
    </row>
    <row r="812" spans="2:2" ht="15.75" customHeight="1">
      <c r="B812" s="49"/>
    </row>
    <row r="813" spans="2:2" ht="15.75" customHeight="1">
      <c r="B813" s="49"/>
    </row>
    <row r="814" spans="2:2" ht="15.75" customHeight="1">
      <c r="B814" s="49"/>
    </row>
    <row r="815" spans="2:2" ht="15.75" customHeight="1">
      <c r="B815" s="49"/>
    </row>
    <row r="816" spans="2:2" ht="15.75" customHeight="1">
      <c r="B816" s="49"/>
    </row>
    <row r="817" spans="2:2" ht="15.75" customHeight="1">
      <c r="B817" s="49"/>
    </row>
    <row r="818" spans="2:2" ht="15.75" customHeight="1">
      <c r="B818" s="49"/>
    </row>
    <row r="819" spans="2:2" ht="15.75" customHeight="1">
      <c r="B819" s="49"/>
    </row>
    <row r="820" spans="2:2" ht="15.75" customHeight="1">
      <c r="B820" s="49"/>
    </row>
    <row r="821" spans="2:2" ht="15.75" customHeight="1">
      <c r="B821" s="49"/>
    </row>
    <row r="822" spans="2:2" ht="15.75" customHeight="1">
      <c r="B822" s="49"/>
    </row>
    <row r="823" spans="2:2" ht="15.75" customHeight="1">
      <c r="B823" s="49"/>
    </row>
    <row r="824" spans="2:2" ht="15.75" customHeight="1">
      <c r="B824" s="49"/>
    </row>
    <row r="825" spans="2:2" ht="15.75" customHeight="1">
      <c r="B825" s="49"/>
    </row>
    <row r="826" spans="2:2" ht="15.75" customHeight="1">
      <c r="B826" s="49"/>
    </row>
    <row r="827" spans="2:2" ht="15.75" customHeight="1">
      <c r="B827" s="49"/>
    </row>
    <row r="828" spans="2:2" ht="15.75" customHeight="1">
      <c r="B828" s="49"/>
    </row>
    <row r="829" spans="2:2" ht="15.75" customHeight="1">
      <c r="B829" s="49"/>
    </row>
    <row r="830" spans="2:2" ht="15.75" customHeight="1">
      <c r="B830" s="49"/>
    </row>
    <row r="831" spans="2:2" ht="15.75" customHeight="1">
      <c r="B831" s="49"/>
    </row>
    <row r="832" spans="2:2" ht="15.75" customHeight="1">
      <c r="B832" s="49"/>
    </row>
    <row r="833" spans="2:2" ht="15.75" customHeight="1">
      <c r="B833" s="49"/>
    </row>
    <row r="834" spans="2:2" ht="15.75" customHeight="1">
      <c r="B834" s="49"/>
    </row>
    <row r="835" spans="2:2" ht="15.75" customHeight="1">
      <c r="B835" s="49"/>
    </row>
    <row r="836" spans="2:2" ht="15.75" customHeight="1">
      <c r="B836" s="49"/>
    </row>
    <row r="837" spans="2:2" ht="15.75" customHeight="1">
      <c r="B837" s="49"/>
    </row>
    <row r="838" spans="2:2" ht="15.75" customHeight="1">
      <c r="B838" s="49"/>
    </row>
    <row r="839" spans="2:2" ht="15.75" customHeight="1">
      <c r="B839" s="49"/>
    </row>
    <row r="840" spans="2:2" ht="15.75" customHeight="1">
      <c r="B840" s="49"/>
    </row>
    <row r="841" spans="2:2" ht="15.75" customHeight="1">
      <c r="B841" s="49"/>
    </row>
    <row r="842" spans="2:2" ht="15.75" customHeight="1">
      <c r="B842" s="49"/>
    </row>
    <row r="843" spans="2:2" ht="15.75" customHeight="1">
      <c r="B843" s="49"/>
    </row>
    <row r="844" spans="2:2" ht="15.75" customHeight="1">
      <c r="B844" s="49"/>
    </row>
    <row r="845" spans="2:2" ht="15.75" customHeight="1">
      <c r="B845" s="49"/>
    </row>
    <row r="846" spans="2:2" ht="15.75" customHeight="1">
      <c r="B846" s="49"/>
    </row>
    <row r="847" spans="2:2" ht="15.75" customHeight="1">
      <c r="B847" s="49"/>
    </row>
    <row r="848" spans="2:2" ht="15.75" customHeight="1">
      <c r="B848" s="49"/>
    </row>
    <row r="849" spans="2:2" ht="15.75" customHeight="1">
      <c r="B849" s="49"/>
    </row>
    <row r="850" spans="2:2" ht="15.75" customHeight="1">
      <c r="B850" s="49"/>
    </row>
    <row r="851" spans="2:2" ht="15.75" customHeight="1">
      <c r="B851" s="49"/>
    </row>
    <row r="852" spans="2:2" ht="15.75" customHeight="1">
      <c r="B852" s="49"/>
    </row>
    <row r="853" spans="2:2" ht="15.75" customHeight="1">
      <c r="B853" s="49"/>
    </row>
    <row r="854" spans="2:2" ht="15.75" customHeight="1">
      <c r="B854" s="49"/>
    </row>
    <row r="855" spans="2:2" ht="15.75" customHeight="1">
      <c r="B855" s="49"/>
    </row>
    <row r="856" spans="2:2" ht="15.75" customHeight="1">
      <c r="B856" s="49"/>
    </row>
    <row r="857" spans="2:2" ht="15.75" customHeight="1">
      <c r="B857" s="49"/>
    </row>
    <row r="858" spans="2:2" ht="15.75" customHeight="1">
      <c r="B858" s="49"/>
    </row>
    <row r="859" spans="2:2" ht="15.75" customHeight="1">
      <c r="B859" s="49"/>
    </row>
    <row r="860" spans="2:2" ht="15.75" customHeight="1">
      <c r="B860" s="49"/>
    </row>
    <row r="861" spans="2:2" ht="15.75" customHeight="1">
      <c r="B861" s="49"/>
    </row>
    <row r="862" spans="2:2" ht="15.75" customHeight="1">
      <c r="B862" s="49"/>
    </row>
    <row r="863" spans="2:2" ht="15.75" customHeight="1">
      <c r="B863" s="49"/>
    </row>
    <row r="864" spans="2:2" ht="15.75" customHeight="1">
      <c r="B864" s="49"/>
    </row>
    <row r="865" spans="2:2" ht="15.75" customHeight="1">
      <c r="B865" s="49"/>
    </row>
    <row r="866" spans="2:2" ht="15.75" customHeight="1">
      <c r="B866" s="49"/>
    </row>
    <row r="867" spans="2:2" ht="15.75" customHeight="1">
      <c r="B867" s="49"/>
    </row>
    <row r="868" spans="2:2" ht="15.75" customHeight="1">
      <c r="B868" s="49"/>
    </row>
    <row r="869" spans="2:2" ht="15.75" customHeight="1">
      <c r="B869" s="49"/>
    </row>
    <row r="870" spans="2:2" ht="15.75" customHeight="1">
      <c r="B870" s="49"/>
    </row>
    <row r="871" spans="2:2" ht="15.75" customHeight="1">
      <c r="B871" s="49"/>
    </row>
    <row r="872" spans="2:2" ht="15.75" customHeight="1">
      <c r="B872" s="49"/>
    </row>
    <row r="873" spans="2:2" ht="15.75" customHeight="1">
      <c r="B873" s="49"/>
    </row>
    <row r="874" spans="2:2" ht="15.75" customHeight="1">
      <c r="B874" s="49"/>
    </row>
    <row r="875" spans="2:2" ht="15.75" customHeight="1">
      <c r="B875" s="49"/>
    </row>
    <row r="876" spans="2:2" ht="15.75" customHeight="1">
      <c r="B876" s="49"/>
    </row>
    <row r="877" spans="2:2" ht="15.75" customHeight="1">
      <c r="B877" s="49"/>
    </row>
    <row r="878" spans="2:2" ht="15.75" customHeight="1">
      <c r="B878" s="49"/>
    </row>
    <row r="879" spans="2:2" ht="15.75" customHeight="1">
      <c r="B879" s="49"/>
    </row>
    <row r="880" spans="2:2" ht="15.75" customHeight="1">
      <c r="B880" s="49"/>
    </row>
    <row r="881" spans="2:2" ht="15.75" customHeight="1">
      <c r="B881" s="49"/>
    </row>
    <row r="882" spans="2:2" ht="15.75" customHeight="1">
      <c r="B882" s="49"/>
    </row>
    <row r="883" spans="2:2" ht="15.75" customHeight="1">
      <c r="B883" s="49"/>
    </row>
    <row r="884" spans="2:2" ht="15.75" customHeight="1">
      <c r="B884" s="49"/>
    </row>
    <row r="885" spans="2:2" ht="15.75" customHeight="1">
      <c r="B885" s="49"/>
    </row>
    <row r="886" spans="2:2" ht="15.75" customHeight="1">
      <c r="B886" s="49"/>
    </row>
    <row r="887" spans="2:2" ht="15.75" customHeight="1">
      <c r="B887" s="49"/>
    </row>
    <row r="888" spans="2:2" ht="15.75" customHeight="1">
      <c r="B888" s="49"/>
    </row>
    <row r="889" spans="2:2" ht="15.75" customHeight="1">
      <c r="B889" s="49"/>
    </row>
    <row r="890" spans="2:2" ht="15.75" customHeight="1">
      <c r="B890" s="49"/>
    </row>
    <row r="891" spans="2:2" ht="15.75" customHeight="1">
      <c r="B891" s="49"/>
    </row>
    <row r="892" spans="2:2" ht="15.75" customHeight="1">
      <c r="B892" s="49"/>
    </row>
    <row r="893" spans="2:2" ht="15.75" customHeight="1">
      <c r="B893" s="49"/>
    </row>
    <row r="894" spans="2:2" ht="15.75" customHeight="1">
      <c r="B894" s="49"/>
    </row>
    <row r="895" spans="2:2" ht="15.75" customHeight="1">
      <c r="B895" s="49"/>
    </row>
    <row r="896" spans="2:2" ht="15.75" customHeight="1">
      <c r="B896" s="49"/>
    </row>
    <row r="897" spans="2:2" ht="15.75" customHeight="1">
      <c r="B897" s="49"/>
    </row>
    <row r="898" spans="2:2" ht="15.75" customHeight="1">
      <c r="B898" s="49"/>
    </row>
    <row r="899" spans="2:2" ht="15.75" customHeight="1">
      <c r="B899" s="49"/>
    </row>
    <row r="900" spans="2:2" ht="15.75" customHeight="1">
      <c r="B900" s="49"/>
    </row>
    <row r="901" spans="2:2" ht="15.75" customHeight="1">
      <c r="B901" s="49"/>
    </row>
    <row r="902" spans="2:2" ht="15.75" customHeight="1">
      <c r="B902" s="49"/>
    </row>
    <row r="903" spans="2:2" ht="15.75" customHeight="1">
      <c r="B903" s="49"/>
    </row>
    <row r="904" spans="2:2" ht="15.75" customHeight="1">
      <c r="B904" s="49"/>
    </row>
    <row r="905" spans="2:2" ht="15.75" customHeight="1">
      <c r="B905" s="49"/>
    </row>
    <row r="906" spans="2:2" ht="15.75" customHeight="1">
      <c r="B906" s="49"/>
    </row>
    <row r="907" spans="2:2" ht="15.75" customHeight="1">
      <c r="B907" s="49"/>
    </row>
    <row r="908" spans="2:2" ht="15.75" customHeight="1">
      <c r="B908" s="49"/>
    </row>
    <row r="909" spans="2:2" ht="15.75" customHeight="1">
      <c r="B909" s="49"/>
    </row>
    <row r="910" spans="2:2" ht="15.75" customHeight="1">
      <c r="B910" s="49"/>
    </row>
    <row r="911" spans="2:2" ht="15.75" customHeight="1">
      <c r="B911" s="49"/>
    </row>
    <row r="912" spans="2:2" ht="15.75" customHeight="1">
      <c r="B912" s="49"/>
    </row>
    <row r="913" spans="2:2" ht="15.75" customHeight="1">
      <c r="B913" s="49"/>
    </row>
    <row r="914" spans="2:2" ht="15.75" customHeight="1">
      <c r="B914" s="49"/>
    </row>
    <row r="915" spans="2:2" ht="15.75" customHeight="1">
      <c r="B915" s="49"/>
    </row>
    <row r="916" spans="2:2" ht="15.75" customHeight="1">
      <c r="B916" s="49"/>
    </row>
    <row r="917" spans="2:2" ht="15.75" customHeight="1">
      <c r="B917" s="49"/>
    </row>
    <row r="918" spans="2:2" ht="15.75" customHeight="1">
      <c r="B918" s="49"/>
    </row>
    <row r="919" spans="2:2" ht="15.75" customHeight="1">
      <c r="B919" s="49"/>
    </row>
    <row r="920" spans="2:2" ht="15.75" customHeight="1">
      <c r="B920" s="49"/>
    </row>
    <row r="921" spans="2:2" ht="15.75" customHeight="1">
      <c r="B921" s="49"/>
    </row>
    <row r="922" spans="2:2" ht="15.75" customHeight="1">
      <c r="B922" s="49"/>
    </row>
    <row r="923" spans="2:2" ht="15.75" customHeight="1">
      <c r="B923" s="49"/>
    </row>
    <row r="924" spans="2:2" ht="15.75" customHeight="1">
      <c r="B924" s="49"/>
    </row>
    <row r="925" spans="2:2" ht="15.75" customHeight="1">
      <c r="B925" s="49"/>
    </row>
    <row r="926" spans="2:2" ht="15.75" customHeight="1">
      <c r="B926" s="49"/>
    </row>
    <row r="927" spans="2:2" ht="15.75" customHeight="1">
      <c r="B927" s="49"/>
    </row>
    <row r="928" spans="2:2" ht="15.75" customHeight="1">
      <c r="B928" s="49"/>
    </row>
    <row r="929" spans="2:2" ht="15.75" customHeight="1">
      <c r="B929" s="49"/>
    </row>
    <row r="930" spans="2:2" ht="15.75" customHeight="1">
      <c r="B930" s="49"/>
    </row>
    <row r="931" spans="2:2" ht="15.75" customHeight="1">
      <c r="B931" s="49"/>
    </row>
    <row r="932" spans="2:2" ht="15.75" customHeight="1">
      <c r="B932" s="49"/>
    </row>
    <row r="933" spans="2:2" ht="15.75" customHeight="1">
      <c r="B933" s="49"/>
    </row>
    <row r="934" spans="2:2" ht="15.75" customHeight="1">
      <c r="B934" s="49"/>
    </row>
    <row r="935" spans="2:2" ht="15.75" customHeight="1">
      <c r="B935" s="49"/>
    </row>
    <row r="936" spans="2:2" ht="15.75" customHeight="1">
      <c r="B936" s="49"/>
    </row>
    <row r="937" spans="2:2" ht="15.75" customHeight="1">
      <c r="B937" s="49"/>
    </row>
    <row r="938" spans="2:2" ht="15.75" customHeight="1">
      <c r="B938" s="49"/>
    </row>
    <row r="939" spans="2:2" ht="15.75" customHeight="1">
      <c r="B939" s="49"/>
    </row>
    <row r="940" spans="2:2" ht="15.75" customHeight="1">
      <c r="B940" s="49"/>
    </row>
    <row r="941" spans="2:2" ht="15.75" customHeight="1">
      <c r="B941" s="49"/>
    </row>
    <row r="942" spans="2:2" ht="15.75" customHeight="1">
      <c r="B942" s="49"/>
    </row>
    <row r="943" spans="2:2" ht="15.75" customHeight="1">
      <c r="B943" s="49"/>
    </row>
    <row r="944" spans="2:2" ht="15.75" customHeight="1">
      <c r="B944" s="49"/>
    </row>
    <row r="945" spans="2:2" ht="15.75" customHeight="1">
      <c r="B945" s="49"/>
    </row>
    <row r="946" spans="2:2" ht="15.75" customHeight="1">
      <c r="B946" s="49"/>
    </row>
    <row r="947" spans="2:2" ht="15.75" customHeight="1">
      <c r="B947" s="49"/>
    </row>
    <row r="948" spans="2:2" ht="15.75" customHeight="1">
      <c r="B948" s="49"/>
    </row>
    <row r="949" spans="2:2" ht="15.75" customHeight="1">
      <c r="B949" s="49"/>
    </row>
    <row r="950" spans="2:2" ht="15.75" customHeight="1">
      <c r="B950" s="49"/>
    </row>
    <row r="951" spans="2:2" ht="15.75" customHeight="1">
      <c r="B951" s="49"/>
    </row>
    <row r="952" spans="2:2" ht="15.75" customHeight="1">
      <c r="B952" s="49"/>
    </row>
    <row r="953" spans="2:2" ht="15.75" customHeight="1">
      <c r="B953" s="49"/>
    </row>
    <row r="954" spans="2:2" ht="15.75" customHeight="1">
      <c r="B954" s="49"/>
    </row>
    <row r="955" spans="2:2" ht="15.75" customHeight="1">
      <c r="B955" s="49"/>
    </row>
    <row r="956" spans="2:2" ht="15.75" customHeight="1">
      <c r="B956" s="49"/>
    </row>
    <row r="957" spans="2:2" ht="15.75" customHeight="1">
      <c r="B957" s="49"/>
    </row>
    <row r="958" spans="2:2" ht="15.75" customHeight="1">
      <c r="B958" s="49"/>
    </row>
    <row r="959" spans="2:2" ht="15.75" customHeight="1">
      <c r="B959" s="49"/>
    </row>
    <row r="960" spans="2:2" ht="15.75" customHeight="1">
      <c r="B960" s="49"/>
    </row>
    <row r="961" spans="2:2" ht="15.75" customHeight="1">
      <c r="B961" s="49"/>
    </row>
    <row r="962" spans="2:2" ht="15.75" customHeight="1">
      <c r="B962" s="49"/>
    </row>
    <row r="963" spans="2:2" ht="15.75" customHeight="1">
      <c r="B963" s="49"/>
    </row>
    <row r="964" spans="2:2" ht="15.75" customHeight="1">
      <c r="B964" s="49"/>
    </row>
    <row r="965" spans="2:2" ht="15.75" customHeight="1">
      <c r="B965" s="49"/>
    </row>
    <row r="966" spans="2:2" ht="15.75" customHeight="1">
      <c r="B966" s="49"/>
    </row>
    <row r="967" spans="2:2" ht="15.75" customHeight="1">
      <c r="B967" s="49"/>
    </row>
    <row r="968" spans="2:2" ht="15.75" customHeight="1">
      <c r="B968" s="49"/>
    </row>
    <row r="969" spans="2:2" ht="15.75" customHeight="1">
      <c r="B969" s="49"/>
    </row>
    <row r="970" spans="2:2" ht="15.75" customHeight="1">
      <c r="B970" s="49"/>
    </row>
    <row r="971" spans="2:2" ht="15.75" customHeight="1">
      <c r="B971" s="49"/>
    </row>
    <row r="972" spans="2:2" ht="15.75" customHeight="1">
      <c r="B972" s="49"/>
    </row>
    <row r="973" spans="2:2" ht="15.75" customHeight="1">
      <c r="B973" s="49"/>
    </row>
    <row r="974" spans="2:2" ht="15.75" customHeight="1">
      <c r="B974" s="49"/>
    </row>
    <row r="975" spans="2:2" ht="15.75" customHeight="1">
      <c r="B975" s="49"/>
    </row>
    <row r="976" spans="2:2" ht="15.75" customHeight="1">
      <c r="B976" s="49"/>
    </row>
    <row r="977" spans="2:2" ht="15.75" customHeight="1">
      <c r="B977" s="49"/>
    </row>
    <row r="978" spans="2:2" ht="15.75" customHeight="1">
      <c r="B978" s="49"/>
    </row>
    <row r="979" spans="2:2" ht="15.75" customHeight="1">
      <c r="B979" s="49"/>
    </row>
    <row r="980" spans="2:2" ht="15.75" customHeight="1">
      <c r="B980" s="49"/>
    </row>
    <row r="981" spans="2:2" ht="15.75" customHeight="1">
      <c r="B981" s="49"/>
    </row>
    <row r="982" spans="2:2" ht="15.75" customHeight="1">
      <c r="B982" s="49"/>
    </row>
    <row r="983" spans="2:2" ht="15.75" customHeight="1">
      <c r="B983" s="49"/>
    </row>
    <row r="984" spans="2:2" ht="15.75" customHeight="1">
      <c r="B984" s="49"/>
    </row>
    <row r="985" spans="2:2" ht="15.75" customHeight="1">
      <c r="B985" s="49"/>
    </row>
    <row r="986" spans="2:2" ht="15.75" customHeight="1">
      <c r="B986" s="49"/>
    </row>
    <row r="987" spans="2:2" ht="15.75" customHeight="1">
      <c r="B987" s="49"/>
    </row>
    <row r="988" spans="2:2" ht="15.75" customHeight="1">
      <c r="B988" s="49"/>
    </row>
    <row r="989" spans="2:2" ht="15.75" customHeight="1">
      <c r="B989" s="49"/>
    </row>
    <row r="990" spans="2:2" ht="15.75" customHeight="1">
      <c r="B990" s="49"/>
    </row>
    <row r="991" spans="2:2" ht="15.75" customHeight="1">
      <c r="B991" s="49"/>
    </row>
    <row r="992" spans="2:2" ht="15.75" customHeight="1">
      <c r="B992" s="49"/>
    </row>
    <row r="993" spans="2:2" ht="15.75" customHeight="1">
      <c r="B993" s="49"/>
    </row>
    <row r="994" spans="2:2" ht="15.75" customHeight="1">
      <c r="B994" s="49"/>
    </row>
    <row r="995" spans="2:2" ht="15.75" customHeight="1">
      <c r="B995" s="49"/>
    </row>
    <row r="996" spans="2:2" ht="15.75" customHeight="1">
      <c r="B996" s="49"/>
    </row>
    <row r="997" spans="2:2" ht="15.75" customHeight="1">
      <c r="B997" s="49"/>
    </row>
    <row r="998" spans="2:2" ht="15.75" customHeight="1">
      <c r="B998" s="49"/>
    </row>
    <row r="999" spans="2:2" ht="15.75" customHeight="1">
      <c r="B999" s="49"/>
    </row>
    <row r="1000" spans="2:2" ht="15.75" customHeight="1">
      <c r="B1000" s="49"/>
    </row>
  </sheetData>
  <mergeCells count="25">
    <mergeCell ref="B92:B93"/>
    <mergeCell ref="B94:B98"/>
    <mergeCell ref="A1:C1"/>
    <mergeCell ref="B10:B11"/>
    <mergeCell ref="B18:B20"/>
    <mergeCell ref="C38:C39"/>
    <mergeCell ref="B6:B9"/>
    <mergeCell ref="B21:B23"/>
    <mergeCell ref="B38:B39"/>
    <mergeCell ref="A3:A11"/>
    <mergeCell ref="A17:A57"/>
    <mergeCell ref="A58:A66"/>
    <mergeCell ref="A67:A99"/>
    <mergeCell ref="B12:B14"/>
    <mergeCell ref="B15:B16"/>
    <mergeCell ref="B70:B74"/>
    <mergeCell ref="B67:B69"/>
    <mergeCell ref="B75:B77"/>
    <mergeCell ref="B78:B83"/>
    <mergeCell ref="B84:B85"/>
    <mergeCell ref="B86:B88"/>
    <mergeCell ref="B42:B45"/>
    <mergeCell ref="B46:B47"/>
    <mergeCell ref="B48:B51"/>
    <mergeCell ref="B58:B65"/>
  </mergeCells>
  <hyperlinks>
    <hyperlink ref="C60" r:id="rId1" xr:uid="{00000000-0004-0000-0000-000000000000}"/>
    <hyperlink ref="C63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E11" sqref="E11"/>
    </sheetView>
  </sheetViews>
  <sheetFormatPr defaultColWidth="14.453125" defaultRowHeight="15" customHeight="1"/>
  <cols>
    <col min="1" max="1" width="16.7265625" customWidth="1"/>
    <col min="2" max="2" width="11.08984375" customWidth="1"/>
    <col min="3" max="3" width="15" customWidth="1"/>
    <col min="4" max="4" width="12.54296875" customWidth="1"/>
    <col min="5" max="5" width="20.54296875" customWidth="1"/>
    <col min="6" max="6" width="22.54296875" customWidth="1"/>
    <col min="7" max="26" width="9.08984375" customWidth="1"/>
  </cols>
  <sheetData>
    <row r="1" spans="1:26" ht="14.5">
      <c r="A1" s="133" t="s">
        <v>242</v>
      </c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">
      <c r="A2" s="3" t="s">
        <v>2</v>
      </c>
      <c r="B2" s="5" t="s">
        <v>4</v>
      </c>
      <c r="C2" s="7" t="s">
        <v>6</v>
      </c>
      <c r="D2" s="8" t="s">
        <v>7</v>
      </c>
      <c r="E2" s="9" t="s">
        <v>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>
      <c r="A3" s="11">
        <v>64160404</v>
      </c>
      <c r="B3" s="11">
        <v>40856649</v>
      </c>
      <c r="C3" s="11">
        <v>41313633</v>
      </c>
      <c r="D3" s="11">
        <v>15355061</v>
      </c>
      <c r="E3" s="14">
        <f>SUM(A3:D3)</f>
        <v>161685747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>
      <c r="A4" s="1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>
      <c r="A5" s="1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133" t="s">
        <v>243</v>
      </c>
      <c r="B6" s="130"/>
      <c r="C6" s="130"/>
      <c r="D6" s="130"/>
      <c r="E6" s="13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">
      <c r="A7" s="3" t="s">
        <v>2</v>
      </c>
      <c r="B7" s="5" t="s">
        <v>4</v>
      </c>
      <c r="C7" s="7" t="s">
        <v>6</v>
      </c>
      <c r="D7" s="18" t="s">
        <v>7</v>
      </c>
      <c r="E7" s="9" t="s">
        <v>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>
      <c r="A8" s="11">
        <v>67133009</v>
      </c>
      <c r="B8" s="11">
        <v>45255297</v>
      </c>
      <c r="C8" s="20">
        <v>44180484</v>
      </c>
      <c r="D8" s="11">
        <v>15917015</v>
      </c>
      <c r="E8" s="14">
        <f>SUM(A8:D8)</f>
        <v>172485805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24">
        <f t="shared" ref="A10:E10" si="0">A8-A3</f>
        <v>2972605</v>
      </c>
      <c r="B10" s="26">
        <f t="shared" si="0"/>
        <v>4398648</v>
      </c>
      <c r="C10" s="26">
        <f t="shared" si="0"/>
        <v>2866851</v>
      </c>
      <c r="D10" s="26">
        <f t="shared" si="0"/>
        <v>561954</v>
      </c>
      <c r="E10" s="26">
        <f t="shared" si="0"/>
        <v>10800058</v>
      </c>
      <c r="F10" s="28" t="s">
        <v>32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32">
        <f t="shared" ref="A11:E11" si="1">A10/A3*100</f>
        <v>4.6330833577668864</v>
      </c>
      <c r="B11" s="34">
        <f t="shared" si="1"/>
        <v>10.766051812031868</v>
      </c>
      <c r="C11" s="34">
        <f t="shared" si="1"/>
        <v>6.9392372246710909</v>
      </c>
      <c r="D11" s="34">
        <f t="shared" si="1"/>
        <v>3.6597314722487915</v>
      </c>
      <c r="E11" s="34">
        <f t="shared" si="1"/>
        <v>6.6796598960575047</v>
      </c>
      <c r="F11" s="36" t="s">
        <v>43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E1"/>
    <mergeCell ref="A6:E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9" zoomScale="60" workbookViewId="0">
      <selection activeCell="B46" sqref="B46"/>
    </sheetView>
  </sheetViews>
  <sheetFormatPr defaultColWidth="14.453125" defaultRowHeight="15" customHeight="1"/>
  <cols>
    <col min="1" max="1" width="21" customWidth="1"/>
    <col min="2" max="2" width="25.453125" customWidth="1"/>
    <col min="3" max="3" width="11" customWidth="1"/>
    <col min="4" max="4" width="10.7265625" customWidth="1"/>
    <col min="5" max="5" width="11.453125" customWidth="1"/>
    <col min="6" max="6" width="17.453125" customWidth="1"/>
    <col min="7" max="7" width="12.81640625" customWidth="1"/>
    <col min="8" max="8" width="10.7265625" customWidth="1"/>
    <col min="9" max="9" width="20.54296875" customWidth="1"/>
    <col min="10" max="10" width="27.08984375" customWidth="1"/>
    <col min="11" max="11" width="26.54296875" customWidth="1"/>
    <col min="12" max="26" width="9.08984375" customWidth="1"/>
  </cols>
  <sheetData>
    <row r="1" spans="1:26" ht="14.5">
      <c r="A1" s="133" t="s">
        <v>11</v>
      </c>
      <c r="B1" s="130"/>
      <c r="C1" s="130"/>
      <c r="D1" s="130"/>
      <c r="E1" s="130"/>
      <c r="F1" s="130"/>
      <c r="G1" s="130"/>
      <c r="H1" s="13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>
      <c r="A2" s="13" t="s">
        <v>12</v>
      </c>
      <c r="B2" s="15" t="s">
        <v>17</v>
      </c>
      <c r="C2" s="134" t="s">
        <v>19</v>
      </c>
      <c r="D2" s="135"/>
      <c r="E2" s="135"/>
      <c r="F2" s="135"/>
      <c r="G2" s="135"/>
      <c r="H2" s="135"/>
      <c r="I2" s="17" t="s">
        <v>20</v>
      </c>
      <c r="J2" s="17" t="s">
        <v>22</v>
      </c>
      <c r="K2" s="19" t="s">
        <v>23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>
      <c r="A3" s="21"/>
      <c r="B3" s="15" t="s">
        <v>24</v>
      </c>
      <c r="C3" s="134" t="s">
        <v>25</v>
      </c>
      <c r="D3" s="135"/>
      <c r="E3" s="135"/>
      <c r="F3" s="135"/>
      <c r="G3" s="135"/>
      <c r="H3" s="23"/>
      <c r="I3" s="17" t="s">
        <v>26</v>
      </c>
      <c r="J3" s="17" t="s">
        <v>27</v>
      </c>
      <c r="K3" s="19" t="s">
        <v>29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>
      <c r="A4" s="21"/>
      <c r="B4" s="25" t="s">
        <v>30</v>
      </c>
      <c r="C4" s="27" t="s">
        <v>2</v>
      </c>
      <c r="D4" s="29" t="s">
        <v>4</v>
      </c>
      <c r="E4" s="30" t="s">
        <v>6</v>
      </c>
      <c r="F4" s="31" t="s">
        <v>7</v>
      </c>
      <c r="G4" s="31" t="s">
        <v>36</v>
      </c>
      <c r="H4" s="31" t="s">
        <v>37</v>
      </c>
      <c r="I4" s="35" t="s">
        <v>30</v>
      </c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>
      <c r="A5" s="39" t="s">
        <v>46</v>
      </c>
      <c r="B5" s="40">
        <f t="shared" ref="B5:B41" si="0">G5+H5</f>
        <v>3512397</v>
      </c>
      <c r="C5" s="41">
        <v>1580100</v>
      </c>
      <c r="D5" s="41">
        <v>641388</v>
      </c>
      <c r="E5" s="41">
        <v>887145</v>
      </c>
      <c r="F5" s="41">
        <v>403171</v>
      </c>
      <c r="G5" s="41">
        <f t="shared" ref="G5:G41" si="1">SUM(C5:F5)</f>
        <v>3511804</v>
      </c>
      <c r="H5" s="41">
        <v>593</v>
      </c>
      <c r="I5" s="42">
        <f>'Active Voice Q3 2018'!B5</f>
        <v>3285469</v>
      </c>
      <c r="J5" s="42">
        <f t="shared" ref="J5:J41" si="2">(B5-I5)/I5 *100</f>
        <v>6.9070199718822485</v>
      </c>
      <c r="K5" s="43">
        <f t="shared" ref="K5:K44" si="3">B5/B$44*100</f>
        <v>2.0323520707069336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39" t="s">
        <v>85</v>
      </c>
      <c r="B6" s="40">
        <f t="shared" si="0"/>
        <v>3131191</v>
      </c>
      <c r="C6" s="41">
        <v>1341711</v>
      </c>
      <c r="D6" s="41">
        <v>632217</v>
      </c>
      <c r="E6" s="41">
        <v>968415</v>
      </c>
      <c r="F6" s="41">
        <v>188351</v>
      </c>
      <c r="G6" s="41">
        <f t="shared" si="1"/>
        <v>3130694</v>
      </c>
      <c r="H6" s="41">
        <v>497</v>
      </c>
      <c r="I6" s="42">
        <f>'Active Voice Q3 2018'!B6</f>
        <v>2880932</v>
      </c>
      <c r="J6" s="42">
        <f t="shared" si="2"/>
        <v>8.6867374863412259</v>
      </c>
      <c r="K6" s="43">
        <f t="shared" si="3"/>
        <v>1.8117776870407629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>
      <c r="A7" s="39" t="s">
        <v>90</v>
      </c>
      <c r="B7" s="40">
        <f t="shared" si="0"/>
        <v>3281902</v>
      </c>
      <c r="C7" s="41">
        <v>1260967</v>
      </c>
      <c r="D7" s="41">
        <v>648097</v>
      </c>
      <c r="E7" s="41">
        <v>1131261</v>
      </c>
      <c r="F7" s="41">
        <v>240901</v>
      </c>
      <c r="G7" s="41">
        <f t="shared" si="1"/>
        <v>3281226</v>
      </c>
      <c r="H7" s="41">
        <v>676</v>
      </c>
      <c r="I7" s="42">
        <f>'Active Voice Q3 2018'!B7</f>
        <v>3101129</v>
      </c>
      <c r="J7" s="42">
        <f t="shared" si="2"/>
        <v>5.8292641163911592</v>
      </c>
      <c r="K7" s="43">
        <f t="shared" si="3"/>
        <v>1.8989824685413486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>
      <c r="A8" s="39" t="s">
        <v>97</v>
      </c>
      <c r="B8" s="40">
        <f t="shared" si="0"/>
        <v>4721370</v>
      </c>
      <c r="C8" s="41">
        <v>2346928</v>
      </c>
      <c r="D8" s="41">
        <v>792961</v>
      </c>
      <c r="E8" s="41">
        <v>1134714</v>
      </c>
      <c r="F8" s="41">
        <v>440857</v>
      </c>
      <c r="G8" s="41">
        <f t="shared" si="1"/>
        <v>4715460</v>
      </c>
      <c r="H8" s="41">
        <v>5910</v>
      </c>
      <c r="I8" s="42">
        <f>'Active Voice Q3 2018'!B8</f>
        <v>4447956</v>
      </c>
      <c r="J8" s="42">
        <f t="shared" si="2"/>
        <v>6.1469582882564486</v>
      </c>
      <c r="K8" s="43">
        <f t="shared" si="3"/>
        <v>2.7318910977527868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>
      <c r="A9" s="39" t="s">
        <v>103</v>
      </c>
      <c r="B9" s="40">
        <f t="shared" si="0"/>
        <v>3270986</v>
      </c>
      <c r="C9" s="41">
        <v>1580405</v>
      </c>
      <c r="D9" s="41">
        <v>590660</v>
      </c>
      <c r="E9" s="41">
        <v>860879</v>
      </c>
      <c r="F9" s="41">
        <v>238593</v>
      </c>
      <c r="G9" s="41">
        <f t="shared" si="1"/>
        <v>3270537</v>
      </c>
      <c r="H9" s="41">
        <v>449</v>
      </c>
      <c r="I9" s="42">
        <f>'Active Voice Q3 2018'!B9</f>
        <v>2998098</v>
      </c>
      <c r="J9" s="42">
        <f t="shared" si="2"/>
        <v>9.102037358351863</v>
      </c>
      <c r="K9" s="43">
        <f t="shared" si="3"/>
        <v>1.892666224903788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39" t="s">
        <v>109</v>
      </c>
      <c r="B10" s="40">
        <f t="shared" si="0"/>
        <v>1175846</v>
      </c>
      <c r="C10" s="41">
        <v>503991</v>
      </c>
      <c r="D10" s="41">
        <v>329719</v>
      </c>
      <c r="E10" s="41">
        <v>289612</v>
      </c>
      <c r="F10" s="41">
        <v>52428</v>
      </c>
      <c r="G10" s="41">
        <f t="shared" si="1"/>
        <v>1175750</v>
      </c>
      <c r="H10" s="41">
        <v>96</v>
      </c>
      <c r="I10" s="42">
        <f>'Active Voice Q3 2018'!B10</f>
        <v>1114504</v>
      </c>
      <c r="J10" s="42">
        <f t="shared" si="2"/>
        <v>5.5039730678400431</v>
      </c>
      <c r="K10" s="43">
        <f t="shared" si="3"/>
        <v>0.68037099819082669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39" t="s">
        <v>113</v>
      </c>
      <c r="B11" s="40">
        <f t="shared" si="0"/>
        <v>4164667</v>
      </c>
      <c r="C11" s="41">
        <v>1353653</v>
      </c>
      <c r="D11" s="41">
        <v>1373557</v>
      </c>
      <c r="E11" s="41">
        <v>921418</v>
      </c>
      <c r="F11" s="41">
        <v>515795</v>
      </c>
      <c r="G11" s="41">
        <f t="shared" si="1"/>
        <v>4164423</v>
      </c>
      <c r="H11" s="41">
        <v>244</v>
      </c>
      <c r="I11" s="42">
        <f>'Active Voice Q3 2018'!B11</f>
        <v>3836046</v>
      </c>
      <c r="J11" s="42">
        <f t="shared" si="2"/>
        <v>8.5666595238951775</v>
      </c>
      <c r="K11" s="43">
        <f t="shared" si="3"/>
        <v>2.4097701943302061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39" t="s">
        <v>118</v>
      </c>
      <c r="B12" s="40">
        <f t="shared" si="0"/>
        <v>3272541</v>
      </c>
      <c r="C12" s="41">
        <v>1029633</v>
      </c>
      <c r="D12" s="41">
        <v>508854</v>
      </c>
      <c r="E12" s="41">
        <v>1553238</v>
      </c>
      <c r="F12" s="41">
        <v>179982</v>
      </c>
      <c r="G12" s="41">
        <f t="shared" si="1"/>
        <v>3271707</v>
      </c>
      <c r="H12" s="41">
        <v>834</v>
      </c>
      <c r="I12" s="42">
        <f>'Active Voice Q3 2018'!B12</f>
        <v>2901254</v>
      </c>
      <c r="J12" s="42">
        <f t="shared" si="2"/>
        <v>12.797466199098734</v>
      </c>
      <c r="K12" s="43">
        <f t="shared" si="3"/>
        <v>1.8935659829521945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>
      <c r="A13" s="39" t="s">
        <v>120</v>
      </c>
      <c r="B13" s="40">
        <f t="shared" si="0"/>
        <v>2445241</v>
      </c>
      <c r="C13" s="41">
        <v>942809</v>
      </c>
      <c r="D13" s="41">
        <v>537450</v>
      </c>
      <c r="E13" s="41">
        <v>714338</v>
      </c>
      <c r="F13" s="41">
        <v>250398</v>
      </c>
      <c r="G13" s="41">
        <f t="shared" si="1"/>
        <v>2444995</v>
      </c>
      <c r="H13" s="41">
        <v>246</v>
      </c>
      <c r="I13" s="42">
        <f>'Active Voice Q3 2018'!B13</f>
        <v>2238580</v>
      </c>
      <c r="J13" s="42">
        <f t="shared" si="2"/>
        <v>9.2317897953166739</v>
      </c>
      <c r="K13" s="43">
        <f t="shared" si="3"/>
        <v>1.4148715562983039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>
      <c r="A14" s="39" t="s">
        <v>125</v>
      </c>
      <c r="B14" s="40">
        <f t="shared" si="0"/>
        <v>5698569</v>
      </c>
      <c r="C14" s="41">
        <v>2316715</v>
      </c>
      <c r="D14" s="41">
        <v>1636689</v>
      </c>
      <c r="E14" s="41">
        <v>1480803</v>
      </c>
      <c r="F14" s="41">
        <v>260121</v>
      </c>
      <c r="G14" s="41">
        <f t="shared" si="1"/>
        <v>5694328</v>
      </c>
      <c r="H14" s="41">
        <v>4241</v>
      </c>
      <c r="I14" s="42">
        <f>'Active Voice Q3 2018'!B14</f>
        <v>5333575</v>
      </c>
      <c r="J14" s="42">
        <f t="shared" si="2"/>
        <v>6.8433274117266558</v>
      </c>
      <c r="K14" s="43">
        <f t="shared" si="3"/>
        <v>3.2973204644054586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>
      <c r="A15" s="39" t="s">
        <v>126</v>
      </c>
      <c r="B15" s="40">
        <f t="shared" si="0"/>
        <v>1499329</v>
      </c>
      <c r="C15" s="41">
        <v>675349</v>
      </c>
      <c r="D15" s="41">
        <v>262176</v>
      </c>
      <c r="E15" s="41">
        <v>449034</v>
      </c>
      <c r="F15" s="41">
        <v>112699</v>
      </c>
      <c r="G15" s="41">
        <f t="shared" si="1"/>
        <v>1499258</v>
      </c>
      <c r="H15" s="41">
        <v>71</v>
      </c>
      <c r="I15" s="42">
        <f>'Active Voice Q3 2018'!B15</f>
        <v>1386665</v>
      </c>
      <c r="J15" s="42">
        <f t="shared" si="2"/>
        <v>8.1248174577132897</v>
      </c>
      <c r="K15" s="43">
        <f t="shared" si="3"/>
        <v>0.86754555302858882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>
      <c r="A16" s="39" t="s">
        <v>130</v>
      </c>
      <c r="B16" s="40">
        <f t="shared" si="0"/>
        <v>5430893</v>
      </c>
      <c r="C16" s="41">
        <v>1801547</v>
      </c>
      <c r="D16" s="41">
        <v>2124743</v>
      </c>
      <c r="E16" s="41">
        <v>1163962</v>
      </c>
      <c r="F16" s="41">
        <v>333601</v>
      </c>
      <c r="G16" s="41">
        <f t="shared" si="1"/>
        <v>5423853</v>
      </c>
      <c r="H16" s="41">
        <v>7040</v>
      </c>
      <c r="I16" s="42">
        <f>'Active Voice Q3 2018'!B16</f>
        <v>5156566</v>
      </c>
      <c r="J16" s="42">
        <f t="shared" si="2"/>
        <v>5.3199551794740918</v>
      </c>
      <c r="K16" s="43">
        <f t="shared" si="3"/>
        <v>3.1424370976110589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39" t="s">
        <v>135</v>
      </c>
      <c r="B17" s="40">
        <f t="shared" si="0"/>
        <v>1582619</v>
      </c>
      <c r="C17" s="41">
        <v>890511</v>
      </c>
      <c r="D17" s="41">
        <v>368887</v>
      </c>
      <c r="E17" s="41">
        <v>295311</v>
      </c>
      <c r="F17" s="41">
        <v>27735</v>
      </c>
      <c r="G17" s="41">
        <f t="shared" si="1"/>
        <v>1582444</v>
      </c>
      <c r="H17" s="41">
        <v>175</v>
      </c>
      <c r="I17" s="42">
        <f>'Active Voice Q3 2018'!B17</f>
        <v>1572995</v>
      </c>
      <c r="J17" s="42">
        <f t="shared" si="2"/>
        <v>0.611826483873121</v>
      </c>
      <c r="K17" s="43">
        <f t="shared" si="3"/>
        <v>0.91573902431591214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39" t="s">
        <v>137</v>
      </c>
      <c r="B18" s="40">
        <f t="shared" si="0"/>
        <v>3520150</v>
      </c>
      <c r="C18" s="41">
        <v>1614251</v>
      </c>
      <c r="D18" s="41">
        <v>818491</v>
      </c>
      <c r="E18" s="41">
        <v>814116</v>
      </c>
      <c r="F18" s="41">
        <v>272779</v>
      </c>
      <c r="G18" s="41">
        <f t="shared" si="1"/>
        <v>3519637</v>
      </c>
      <c r="H18" s="41">
        <v>513</v>
      </c>
      <c r="I18" s="42">
        <f>'Active Voice Q3 2018'!B18</f>
        <v>3242851</v>
      </c>
      <c r="J18" s="42">
        <f t="shared" si="2"/>
        <v>8.5510866826752139</v>
      </c>
      <c r="K18" s="43">
        <f t="shared" si="3"/>
        <v>2.0368381312531052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39" t="s">
        <v>141</v>
      </c>
      <c r="B19" s="40">
        <f t="shared" si="0"/>
        <v>7683928</v>
      </c>
      <c r="C19" s="41">
        <v>2265906</v>
      </c>
      <c r="D19" s="41">
        <v>2863187</v>
      </c>
      <c r="E19" s="41">
        <v>1617951</v>
      </c>
      <c r="F19" s="41">
        <v>911333</v>
      </c>
      <c r="G19" s="41">
        <f t="shared" si="1"/>
        <v>7658377</v>
      </c>
      <c r="H19" s="41">
        <v>25551</v>
      </c>
      <c r="I19" s="42">
        <f>'Active Voice Q3 2018'!B19</f>
        <v>7481055</v>
      </c>
      <c r="J19" s="42">
        <f t="shared" si="2"/>
        <v>2.7118233992398131</v>
      </c>
      <c r="K19" s="43">
        <f t="shared" si="3"/>
        <v>4.4460939301459907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39" t="s">
        <v>145</v>
      </c>
      <c r="B20" s="40">
        <f t="shared" si="0"/>
        <v>2203011</v>
      </c>
      <c r="C20" s="41">
        <v>985899</v>
      </c>
      <c r="D20" s="41">
        <v>468488</v>
      </c>
      <c r="E20" s="41">
        <v>643563</v>
      </c>
      <c r="F20" s="41">
        <v>104821</v>
      </c>
      <c r="G20" s="41">
        <f t="shared" si="1"/>
        <v>2202771</v>
      </c>
      <c r="H20" s="41">
        <v>240</v>
      </c>
      <c r="I20" s="42">
        <f>'Active Voice Q3 2018'!B20</f>
        <v>1895175</v>
      </c>
      <c r="J20" s="42">
        <f t="shared" si="2"/>
        <v>16.243143773002494</v>
      </c>
      <c r="K20" s="43">
        <f t="shared" si="3"/>
        <v>1.2747118186355793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9" t="s">
        <v>152</v>
      </c>
      <c r="B21" s="40">
        <f t="shared" si="0"/>
        <v>3623882</v>
      </c>
      <c r="C21" s="41">
        <v>1886130</v>
      </c>
      <c r="D21" s="41">
        <v>716564</v>
      </c>
      <c r="E21" s="41">
        <v>715375</v>
      </c>
      <c r="F21" s="41">
        <v>305355</v>
      </c>
      <c r="G21" s="41">
        <f t="shared" si="1"/>
        <v>3623424</v>
      </c>
      <c r="H21" s="41">
        <v>458</v>
      </c>
      <c r="I21" s="42">
        <f>'Active Voice Q3 2018'!B21</f>
        <v>3347070</v>
      </c>
      <c r="J21" s="42">
        <f t="shared" si="2"/>
        <v>8.2702781836053614</v>
      </c>
      <c r="K21" s="43">
        <f t="shared" si="3"/>
        <v>2.0968598044861055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9" t="s">
        <v>159</v>
      </c>
      <c r="B22" s="40">
        <f t="shared" si="0"/>
        <v>2094736</v>
      </c>
      <c r="C22" s="41">
        <v>1108586</v>
      </c>
      <c r="D22" s="41">
        <v>204176</v>
      </c>
      <c r="E22" s="41">
        <v>601339</v>
      </c>
      <c r="F22" s="41">
        <v>178460</v>
      </c>
      <c r="G22" s="41">
        <f t="shared" si="1"/>
        <v>2092561</v>
      </c>
      <c r="H22" s="41">
        <v>2175</v>
      </c>
      <c r="I22" s="42">
        <f>'Active Voice Q3 2018'!B22</f>
        <v>1858670</v>
      </c>
      <c r="J22" s="42">
        <f t="shared" si="2"/>
        <v>12.700802186509708</v>
      </c>
      <c r="K22" s="43">
        <f t="shared" si="3"/>
        <v>1.2120614632071374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9" t="s">
        <v>165</v>
      </c>
      <c r="B23" s="40">
        <f t="shared" si="0"/>
        <v>7674143</v>
      </c>
      <c r="C23" s="41">
        <v>2767377</v>
      </c>
      <c r="D23" s="41">
        <v>1745419</v>
      </c>
      <c r="E23" s="41">
        <v>2288892</v>
      </c>
      <c r="F23" s="41">
        <v>846553</v>
      </c>
      <c r="G23" s="41">
        <f t="shared" si="1"/>
        <v>7648241</v>
      </c>
      <c r="H23" s="41">
        <v>25902</v>
      </c>
      <c r="I23" s="42">
        <f>'Active Voice Q3 2018'!B23</f>
        <v>7180332</v>
      </c>
      <c r="J23" s="42">
        <f t="shared" si="2"/>
        <v>6.877272527231332</v>
      </c>
      <c r="K23" s="43">
        <f t="shared" si="3"/>
        <v>4.4404321086002296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9" t="s">
        <v>170</v>
      </c>
      <c r="B24" s="40">
        <f t="shared" si="0"/>
        <v>9736377</v>
      </c>
      <c r="C24" s="41">
        <v>4323252</v>
      </c>
      <c r="D24" s="41">
        <v>1644532</v>
      </c>
      <c r="E24" s="41">
        <v>2713495</v>
      </c>
      <c r="F24" s="41">
        <v>1034655</v>
      </c>
      <c r="G24" s="41">
        <f t="shared" si="1"/>
        <v>9715934</v>
      </c>
      <c r="H24" s="41">
        <v>20443</v>
      </c>
      <c r="I24" s="42">
        <f>'Active Voice Q3 2018'!B24</f>
        <v>8948935</v>
      </c>
      <c r="J24" s="42">
        <f t="shared" si="2"/>
        <v>8.7992817022360761</v>
      </c>
      <c r="K24" s="43">
        <f t="shared" si="3"/>
        <v>5.6336871820393197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9" t="s">
        <v>177</v>
      </c>
      <c r="B25" s="40">
        <f t="shared" si="0"/>
        <v>4240977</v>
      </c>
      <c r="C25" s="41">
        <v>2202271</v>
      </c>
      <c r="D25" s="41">
        <v>944151</v>
      </c>
      <c r="E25" s="41">
        <v>823102</v>
      </c>
      <c r="F25" s="41">
        <v>268714</v>
      </c>
      <c r="G25" s="41">
        <f t="shared" si="1"/>
        <v>4238238</v>
      </c>
      <c r="H25" s="41">
        <v>2739</v>
      </c>
      <c r="I25" s="42">
        <f>'Active Voice Q3 2018'!B25</f>
        <v>3883723</v>
      </c>
      <c r="J25" s="42">
        <f t="shared" si="2"/>
        <v>9.1987507862944913</v>
      </c>
      <c r="K25" s="43">
        <f t="shared" si="3"/>
        <v>2.4539248802941351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39" t="s">
        <v>182</v>
      </c>
      <c r="B26" s="40">
        <f t="shared" si="0"/>
        <v>2412793</v>
      </c>
      <c r="C26" s="41">
        <v>1094470</v>
      </c>
      <c r="D26" s="41">
        <v>625787</v>
      </c>
      <c r="E26" s="41">
        <v>484506</v>
      </c>
      <c r="F26" s="41">
        <v>207715</v>
      </c>
      <c r="G26" s="41">
        <f t="shared" si="1"/>
        <v>2412478</v>
      </c>
      <c r="H26" s="41">
        <v>315</v>
      </c>
      <c r="I26" s="42">
        <f>'Active Voice Q3 2018'!B26</f>
        <v>2213212</v>
      </c>
      <c r="J26" s="42">
        <f t="shared" si="2"/>
        <v>9.0177081996663677</v>
      </c>
      <c r="K26" s="43">
        <f t="shared" si="3"/>
        <v>1.3960964121473725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9" t="s">
        <v>187</v>
      </c>
      <c r="B27" s="40">
        <f t="shared" si="0"/>
        <v>3461411</v>
      </c>
      <c r="C27" s="41">
        <v>1043789</v>
      </c>
      <c r="D27" s="41">
        <v>1652910</v>
      </c>
      <c r="E27" s="41">
        <v>526432</v>
      </c>
      <c r="F27" s="41">
        <v>238014</v>
      </c>
      <c r="G27" s="41">
        <f t="shared" si="1"/>
        <v>3461145</v>
      </c>
      <c r="H27" s="41">
        <v>266</v>
      </c>
      <c r="I27" s="42">
        <f>'Active Voice Q3 2018'!B27</f>
        <v>3176001</v>
      </c>
      <c r="J27" s="42">
        <f t="shared" si="2"/>
        <v>8.9864581276895059</v>
      </c>
      <c r="K27" s="43">
        <f t="shared" si="3"/>
        <v>2.0028504219249013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9" t="s">
        <v>188</v>
      </c>
      <c r="B28" s="40">
        <f t="shared" si="0"/>
        <v>3775897</v>
      </c>
      <c r="C28" s="41">
        <v>1597349</v>
      </c>
      <c r="D28" s="41">
        <v>967176</v>
      </c>
      <c r="E28" s="41">
        <v>958544</v>
      </c>
      <c r="F28" s="41">
        <v>252344</v>
      </c>
      <c r="G28" s="41">
        <f t="shared" si="1"/>
        <v>3775413</v>
      </c>
      <c r="H28" s="41">
        <v>484</v>
      </c>
      <c r="I28" s="42">
        <f>'Active Voice Q3 2018'!B28</f>
        <v>3618100</v>
      </c>
      <c r="J28" s="42">
        <f t="shared" si="2"/>
        <v>4.3613222409551975</v>
      </c>
      <c r="K28" s="43">
        <f t="shared" si="3"/>
        <v>2.1848191097777669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9" t="s">
        <v>189</v>
      </c>
      <c r="B29" s="40">
        <f t="shared" si="0"/>
        <v>23048200</v>
      </c>
      <c r="C29" s="41">
        <v>6832750</v>
      </c>
      <c r="D29" s="41">
        <v>6059124</v>
      </c>
      <c r="E29" s="41">
        <v>6540372</v>
      </c>
      <c r="F29" s="41">
        <v>3415961</v>
      </c>
      <c r="G29" s="41">
        <f t="shared" si="1"/>
        <v>22848207</v>
      </c>
      <c r="H29" s="41">
        <v>199993</v>
      </c>
      <c r="I29" s="42">
        <f>'Active Voice Q3 2018'!B29</f>
        <v>21785622</v>
      </c>
      <c r="J29" s="42">
        <f t="shared" si="2"/>
        <v>5.7954645499678641</v>
      </c>
      <c r="K29" s="43">
        <f t="shared" si="3"/>
        <v>13.336208007257595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9" t="s">
        <v>190</v>
      </c>
      <c r="B30" s="40">
        <f t="shared" si="0"/>
        <v>3678408</v>
      </c>
      <c r="C30" s="41">
        <v>1117739</v>
      </c>
      <c r="D30" s="41">
        <v>1204692</v>
      </c>
      <c r="E30" s="41">
        <v>900031</v>
      </c>
      <c r="F30" s="41">
        <v>455096</v>
      </c>
      <c r="G30" s="41">
        <f t="shared" si="1"/>
        <v>3677558</v>
      </c>
      <c r="H30" s="41">
        <v>850</v>
      </c>
      <c r="I30" s="42">
        <f>'Active Voice Q3 2018'!B30</f>
        <v>3461600</v>
      </c>
      <c r="J30" s="42">
        <f t="shared" si="2"/>
        <v>6.2632308758955393</v>
      </c>
      <c r="K30" s="43">
        <f t="shared" si="3"/>
        <v>2.1284097770567936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9" t="s">
        <v>191</v>
      </c>
      <c r="B31" s="40">
        <f t="shared" si="0"/>
        <v>5815762</v>
      </c>
      <c r="C31" s="41">
        <v>1850773</v>
      </c>
      <c r="D31" s="41">
        <v>2120216</v>
      </c>
      <c r="E31" s="41">
        <v>1193041</v>
      </c>
      <c r="F31" s="41">
        <v>650750</v>
      </c>
      <c r="G31" s="41">
        <f t="shared" si="1"/>
        <v>5814780</v>
      </c>
      <c r="H31" s="41">
        <v>982</v>
      </c>
      <c r="I31" s="42">
        <f>'Active Voice Q3 2018'!B31</f>
        <v>5397052</v>
      </c>
      <c r="J31" s="42">
        <f t="shared" si="2"/>
        <v>7.7581242500535481</v>
      </c>
      <c r="K31" s="43">
        <f t="shared" si="3"/>
        <v>3.3651309756382028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9" t="s">
        <v>192</v>
      </c>
      <c r="B32" s="40">
        <f t="shared" si="0"/>
        <v>9974262</v>
      </c>
      <c r="C32" s="41">
        <v>3697755</v>
      </c>
      <c r="D32" s="41">
        <v>2461995</v>
      </c>
      <c r="E32" s="41">
        <v>2716339</v>
      </c>
      <c r="F32" s="41">
        <v>1082291</v>
      </c>
      <c r="G32" s="41">
        <f t="shared" si="1"/>
        <v>9958380</v>
      </c>
      <c r="H32" s="41">
        <v>15882</v>
      </c>
      <c r="I32" s="42">
        <f>'Active Voice Q3 2018'!B32</f>
        <v>9677796</v>
      </c>
      <c r="J32" s="42">
        <f t="shared" si="2"/>
        <v>3.0633627739208391</v>
      </c>
      <c r="K32" s="43">
        <f t="shared" si="3"/>
        <v>5.7713328047693588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9" t="s">
        <v>193</v>
      </c>
      <c r="B33" s="40">
        <f t="shared" si="0"/>
        <v>3953233</v>
      </c>
      <c r="C33" s="41">
        <v>1692605</v>
      </c>
      <c r="D33" s="41">
        <v>1433436</v>
      </c>
      <c r="E33" s="41">
        <v>732389</v>
      </c>
      <c r="F33" s="41">
        <v>94296</v>
      </c>
      <c r="G33" s="41">
        <f t="shared" si="1"/>
        <v>3952726</v>
      </c>
      <c r="H33" s="41">
        <v>507</v>
      </c>
      <c r="I33" s="42">
        <f>'Active Voice Q3 2018'!B33</f>
        <v>3749538</v>
      </c>
      <c r="J33" s="42">
        <f t="shared" si="2"/>
        <v>5.432535955096335</v>
      </c>
      <c r="K33" s="43">
        <f t="shared" si="3"/>
        <v>2.287429716383707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39" t="s">
        <v>194</v>
      </c>
      <c r="B34" s="40">
        <f t="shared" si="0"/>
        <v>4276832</v>
      </c>
      <c r="C34" s="41">
        <v>1943988</v>
      </c>
      <c r="D34" s="41">
        <v>1431820</v>
      </c>
      <c r="E34" s="41">
        <v>771563</v>
      </c>
      <c r="F34" s="41">
        <v>129060</v>
      </c>
      <c r="G34" s="41">
        <f t="shared" si="1"/>
        <v>4276431</v>
      </c>
      <c r="H34" s="41">
        <v>401</v>
      </c>
      <c r="I34" s="42">
        <f>'Active Voice Q3 2018'!B34</f>
        <v>4004407</v>
      </c>
      <c r="J34" s="42">
        <f t="shared" si="2"/>
        <v>6.803129651906012</v>
      </c>
      <c r="K34" s="43">
        <f t="shared" si="3"/>
        <v>2.4746713914360128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9" t="s">
        <v>195</v>
      </c>
      <c r="B35" s="40">
        <f t="shared" si="0"/>
        <v>8825857</v>
      </c>
      <c r="C35" s="41">
        <v>2777321</v>
      </c>
      <c r="D35" s="41">
        <v>3235487</v>
      </c>
      <c r="E35" s="41">
        <v>2287445</v>
      </c>
      <c r="F35" s="41">
        <v>521044</v>
      </c>
      <c r="G35" s="41">
        <f t="shared" si="1"/>
        <v>8821297</v>
      </c>
      <c r="H35" s="41">
        <v>4560</v>
      </c>
      <c r="I35" s="42">
        <f>'Active Voice Q3 2018'!B35</f>
        <v>8515377</v>
      </c>
      <c r="J35" s="42">
        <f t="shared" si="2"/>
        <v>3.6461098551479285</v>
      </c>
      <c r="K35" s="43">
        <f t="shared" si="3"/>
        <v>5.106839787675848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9" t="s">
        <v>196</v>
      </c>
      <c r="B36" s="40">
        <f t="shared" si="0"/>
        <v>3557238</v>
      </c>
      <c r="C36" s="41">
        <v>1461625</v>
      </c>
      <c r="D36" s="41">
        <v>1048220</v>
      </c>
      <c r="E36" s="41">
        <v>738557</v>
      </c>
      <c r="F36" s="41">
        <v>307853</v>
      </c>
      <c r="G36" s="41">
        <f t="shared" si="1"/>
        <v>3556255</v>
      </c>
      <c r="H36" s="41">
        <v>983</v>
      </c>
      <c r="I36" s="42">
        <f>'Active Voice Q3 2018'!B36</f>
        <v>3355366</v>
      </c>
      <c r="J36" s="42">
        <f t="shared" si="2"/>
        <v>6.0163928465627894</v>
      </c>
      <c r="K36" s="43">
        <f t="shared" si="3"/>
        <v>2.0582980839857772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39" t="s">
        <v>197</v>
      </c>
      <c r="B37" s="40">
        <f t="shared" si="0"/>
        <v>6718811</v>
      </c>
      <c r="C37" s="41">
        <v>2752646</v>
      </c>
      <c r="D37" s="41">
        <v>1642736</v>
      </c>
      <c r="E37" s="41">
        <v>1645001</v>
      </c>
      <c r="F37" s="41">
        <v>665514</v>
      </c>
      <c r="G37" s="41">
        <f t="shared" si="1"/>
        <v>6705897</v>
      </c>
      <c r="H37" s="41">
        <v>12914</v>
      </c>
      <c r="I37" s="42">
        <f>'Active Voice Q3 2018'!B37</f>
        <v>6436370</v>
      </c>
      <c r="J37" s="42">
        <f t="shared" si="2"/>
        <v>4.3882032884995734</v>
      </c>
      <c r="K37" s="43">
        <f t="shared" si="3"/>
        <v>3.8876554810115498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39" t="s">
        <v>198</v>
      </c>
      <c r="B38" s="40">
        <f t="shared" si="0"/>
        <v>2746906</v>
      </c>
      <c r="C38" s="41">
        <v>1381600</v>
      </c>
      <c r="D38" s="41">
        <v>567696</v>
      </c>
      <c r="E38" s="41">
        <v>416944</v>
      </c>
      <c r="F38" s="41">
        <v>380232</v>
      </c>
      <c r="G38" s="41">
        <f t="shared" si="1"/>
        <v>2746472</v>
      </c>
      <c r="H38" s="41">
        <v>434</v>
      </c>
      <c r="I38" s="42">
        <f>'Active Voice Q3 2018'!B38</f>
        <v>2594873</v>
      </c>
      <c r="J38" s="42">
        <f t="shared" si="2"/>
        <v>5.8589765279456838</v>
      </c>
      <c r="K38" s="43">
        <f t="shared" si="3"/>
        <v>1.5894217245764932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39" t="s">
        <v>199</v>
      </c>
      <c r="B39" s="40">
        <f t="shared" si="0"/>
        <v>2429953</v>
      </c>
      <c r="C39" s="41">
        <v>1073564</v>
      </c>
      <c r="D39" s="41">
        <v>380123</v>
      </c>
      <c r="E39" s="41">
        <v>820902</v>
      </c>
      <c r="F39" s="41">
        <v>155207</v>
      </c>
      <c r="G39" s="41">
        <f t="shared" si="1"/>
        <v>2429796</v>
      </c>
      <c r="H39" s="41">
        <v>157</v>
      </c>
      <c r="I39" s="42">
        <f>'Active Voice Q3 2018'!B39</f>
        <v>2158222</v>
      </c>
      <c r="J39" s="42">
        <f t="shared" si="2"/>
        <v>12.590502737901845</v>
      </c>
      <c r="K39" s="43">
        <f t="shared" si="3"/>
        <v>1.4060255749194994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39" t="s">
        <v>200</v>
      </c>
      <c r="B40" s="40">
        <f t="shared" si="0"/>
        <v>2007422</v>
      </c>
      <c r="C40" s="41">
        <v>959078</v>
      </c>
      <c r="D40" s="41">
        <v>123881</v>
      </c>
      <c r="E40" s="41">
        <v>875183</v>
      </c>
      <c r="F40" s="41">
        <v>49005</v>
      </c>
      <c r="G40" s="41">
        <f t="shared" si="1"/>
        <v>2007147</v>
      </c>
      <c r="H40" s="41">
        <v>275</v>
      </c>
      <c r="I40" s="42">
        <f>'Active Voice Q3 2018'!B40</f>
        <v>1790447</v>
      </c>
      <c r="J40" s="42">
        <f t="shared" si="2"/>
        <v>12.118482144403046</v>
      </c>
      <c r="K40" s="43">
        <f t="shared" si="3"/>
        <v>1.161539614822201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39" t="s">
        <v>201</v>
      </c>
      <c r="B41" s="40">
        <f t="shared" si="0"/>
        <v>2176497</v>
      </c>
      <c r="C41" s="41">
        <v>1077966</v>
      </c>
      <c r="D41" s="41">
        <v>447592</v>
      </c>
      <c r="E41" s="41">
        <v>505272</v>
      </c>
      <c r="F41" s="41">
        <v>145331</v>
      </c>
      <c r="G41" s="41">
        <f t="shared" si="1"/>
        <v>2176161</v>
      </c>
      <c r="H41" s="41">
        <v>336</v>
      </c>
      <c r="I41" s="42">
        <f>'Active Voice Q3 2018'!B41</f>
        <v>2006916</v>
      </c>
      <c r="J41" s="42">
        <f t="shared" si="2"/>
        <v>8.4498304861787936</v>
      </c>
      <c r="K41" s="43">
        <f t="shared" si="3"/>
        <v>1.2593702206320723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C42" s="1"/>
      <c r="D42" s="1"/>
      <c r="E42" s="1"/>
      <c r="F42" s="1"/>
      <c r="G42" s="1"/>
      <c r="H42" s="1"/>
      <c r="I42" s="42"/>
      <c r="J42" s="42"/>
      <c r="K42" s="43">
        <f t="shared" si="3"/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39" t="s">
        <v>202</v>
      </c>
      <c r="B43" s="40">
        <f t="shared" ref="B43:B44" si="4">G43+H43</f>
        <v>2</v>
      </c>
      <c r="C43" s="50"/>
      <c r="D43" s="51"/>
      <c r="E43" s="51"/>
      <c r="F43" s="51"/>
      <c r="G43" s="41">
        <f t="shared" ref="G43:G44" si="5">SUM(C43:F43)</f>
        <v>0</v>
      </c>
      <c r="H43" s="41">
        <v>2</v>
      </c>
      <c r="I43" s="42">
        <f>'Active Voice Q3 2018'!B43</f>
        <v>2</v>
      </c>
      <c r="J43" s="42">
        <f t="shared" ref="J43:J44" si="6">(B43-I43)/I43 *100</f>
        <v>0</v>
      </c>
      <c r="K43" s="43">
        <f t="shared" si="3"/>
        <v>1.1572450783364942E-6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39" t="s">
        <v>8</v>
      </c>
      <c r="B44" s="40">
        <f t="shared" si="4"/>
        <v>172824239</v>
      </c>
      <c r="C44" s="52">
        <f t="shared" ref="C44:F44" si="7">SUM(C5:C43)</f>
        <v>67133009</v>
      </c>
      <c r="D44" s="52">
        <f t="shared" si="7"/>
        <v>45255297</v>
      </c>
      <c r="E44" s="52">
        <f t="shared" si="7"/>
        <v>44180484</v>
      </c>
      <c r="F44" s="52">
        <f t="shared" si="7"/>
        <v>15917015</v>
      </c>
      <c r="G44" s="41">
        <f t="shared" si="5"/>
        <v>172485805</v>
      </c>
      <c r="H44" s="41">
        <v>338434</v>
      </c>
      <c r="I44" s="42">
        <f>'Active Voice Q3 2018'!B44</f>
        <v>162032481</v>
      </c>
      <c r="J44" s="42">
        <f t="shared" si="6"/>
        <v>6.6602436334971635</v>
      </c>
      <c r="K44" s="43">
        <f t="shared" si="3"/>
        <v>100</v>
      </c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5.75" customHeight="1">
      <c r="A45" s="1"/>
      <c r="C45" s="1"/>
      <c r="D45" s="1"/>
      <c r="E45" s="1"/>
      <c r="F45" s="1"/>
      <c r="G45" s="1"/>
      <c r="H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68"/>
      <c r="C46" s="1"/>
      <c r="D46" s="1"/>
      <c r="E46" s="1"/>
      <c r="F46" s="1"/>
      <c r="G46" s="1"/>
      <c r="H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C47" s="1"/>
      <c r="D47" s="1"/>
      <c r="E47" s="1"/>
      <c r="F47" s="1"/>
      <c r="G47" s="1"/>
      <c r="H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C48" s="1"/>
      <c r="D48" s="1"/>
      <c r="E48" s="1"/>
      <c r="F48" s="1"/>
      <c r="G48" s="1"/>
      <c r="H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C49" s="1"/>
      <c r="D49" s="1"/>
      <c r="E49" s="1"/>
      <c r="F49" s="1"/>
      <c r="G49" s="1"/>
      <c r="H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C50" s="1"/>
      <c r="D50" s="1"/>
      <c r="E50" s="1"/>
      <c r="F50" s="1"/>
      <c r="G50" s="1"/>
      <c r="H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C51" s="1"/>
      <c r="D51" s="1"/>
      <c r="E51" s="1"/>
      <c r="F51" s="1"/>
      <c r="G51" s="1"/>
      <c r="H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C52" s="1"/>
      <c r="D52" s="1"/>
      <c r="E52" s="1"/>
      <c r="F52" s="1"/>
      <c r="G52" s="1"/>
      <c r="H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C53" s="1"/>
      <c r="D53" s="1"/>
      <c r="E53" s="1"/>
      <c r="F53" s="1"/>
      <c r="G53" s="1"/>
      <c r="H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C54" s="1"/>
      <c r="D54" s="1"/>
      <c r="E54" s="1"/>
      <c r="F54" s="1"/>
      <c r="G54" s="1"/>
      <c r="H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C55" s="1"/>
      <c r="D55" s="1"/>
      <c r="E55" s="1"/>
      <c r="F55" s="1"/>
      <c r="G55" s="1"/>
      <c r="H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C56" s="1"/>
      <c r="D56" s="1"/>
      <c r="E56" s="1"/>
      <c r="F56" s="1"/>
      <c r="G56" s="1"/>
      <c r="H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C57" s="1"/>
      <c r="D57" s="1"/>
      <c r="E57" s="1"/>
      <c r="F57" s="1"/>
      <c r="G57" s="1"/>
      <c r="H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C58" s="1"/>
      <c r="D58" s="1"/>
      <c r="E58" s="1"/>
      <c r="F58" s="1"/>
      <c r="G58" s="1"/>
      <c r="H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C59" s="1"/>
      <c r="D59" s="1"/>
      <c r="E59" s="1"/>
      <c r="F59" s="1"/>
      <c r="G59" s="1"/>
      <c r="H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C60" s="1"/>
      <c r="D60" s="1"/>
      <c r="E60" s="1"/>
      <c r="F60" s="1"/>
      <c r="G60" s="1"/>
      <c r="H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C61" s="1"/>
      <c r="D61" s="1"/>
      <c r="E61" s="1"/>
      <c r="F61" s="1"/>
      <c r="G61" s="1"/>
      <c r="H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C62" s="1"/>
      <c r="D62" s="1"/>
      <c r="E62" s="1"/>
      <c r="F62" s="1"/>
      <c r="G62" s="1"/>
      <c r="H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C63" s="1"/>
      <c r="D63" s="1"/>
      <c r="E63" s="1"/>
      <c r="F63" s="1"/>
      <c r="G63" s="1"/>
      <c r="H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C64" s="1"/>
      <c r="D64" s="1"/>
      <c r="E64" s="1"/>
      <c r="F64" s="1"/>
      <c r="G64" s="1"/>
      <c r="H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C65" s="1"/>
      <c r="D65" s="1"/>
      <c r="E65" s="1"/>
      <c r="F65" s="1"/>
      <c r="G65" s="1"/>
      <c r="H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C66" s="1"/>
      <c r="D66" s="1"/>
      <c r="E66" s="1"/>
      <c r="F66" s="1"/>
      <c r="G66" s="1"/>
      <c r="H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C67" s="1"/>
      <c r="D67" s="1"/>
      <c r="E67" s="1"/>
      <c r="F67" s="1"/>
      <c r="G67" s="1"/>
      <c r="H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C68" s="1"/>
      <c r="D68" s="1"/>
      <c r="E68" s="1"/>
      <c r="F68" s="1"/>
      <c r="G68" s="1"/>
      <c r="H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C69" s="1"/>
      <c r="D69" s="1"/>
      <c r="E69" s="1"/>
      <c r="F69" s="1"/>
      <c r="G69" s="1"/>
      <c r="H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C70" s="1"/>
      <c r="D70" s="1"/>
      <c r="E70" s="1"/>
      <c r="F70" s="1"/>
      <c r="G70" s="1"/>
      <c r="H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C71" s="1"/>
      <c r="D71" s="1"/>
      <c r="E71" s="1"/>
      <c r="F71" s="1"/>
      <c r="G71" s="1"/>
      <c r="H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C72" s="1"/>
      <c r="D72" s="1"/>
      <c r="E72" s="1"/>
      <c r="F72" s="1"/>
      <c r="G72" s="1"/>
      <c r="H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C73" s="1"/>
      <c r="D73" s="1"/>
      <c r="E73" s="1"/>
      <c r="F73" s="1"/>
      <c r="G73" s="1"/>
      <c r="H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C74" s="1"/>
      <c r="D74" s="1"/>
      <c r="E74" s="1"/>
      <c r="F74" s="1"/>
      <c r="G74" s="1"/>
      <c r="H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C75" s="1"/>
      <c r="D75" s="1"/>
      <c r="E75" s="1"/>
      <c r="F75" s="1"/>
      <c r="G75" s="1"/>
      <c r="H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C76" s="1"/>
      <c r="D76" s="1"/>
      <c r="E76" s="1"/>
      <c r="F76" s="1"/>
      <c r="G76" s="1"/>
      <c r="H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C77" s="1"/>
      <c r="D77" s="1"/>
      <c r="E77" s="1"/>
      <c r="F77" s="1"/>
      <c r="G77" s="1"/>
      <c r="H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C78" s="1"/>
      <c r="D78" s="1"/>
      <c r="E78" s="1"/>
      <c r="F78" s="1"/>
      <c r="G78" s="1"/>
      <c r="H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C79" s="1"/>
      <c r="D79" s="1"/>
      <c r="E79" s="1"/>
      <c r="F79" s="1"/>
      <c r="G79" s="1"/>
      <c r="H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C80" s="1"/>
      <c r="D80" s="1"/>
      <c r="E80" s="1"/>
      <c r="F80" s="1"/>
      <c r="G80" s="1"/>
      <c r="H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C81" s="1"/>
      <c r="D81" s="1"/>
      <c r="E81" s="1"/>
      <c r="F81" s="1"/>
      <c r="G81" s="1"/>
      <c r="H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C82" s="1"/>
      <c r="D82" s="1"/>
      <c r="E82" s="1"/>
      <c r="F82" s="1"/>
      <c r="G82" s="1"/>
      <c r="H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C83" s="1"/>
      <c r="D83" s="1"/>
      <c r="E83" s="1"/>
      <c r="F83" s="1"/>
      <c r="G83" s="1"/>
      <c r="H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C84" s="1"/>
      <c r="D84" s="1"/>
      <c r="E84" s="1"/>
      <c r="F84" s="1"/>
      <c r="G84" s="1"/>
      <c r="H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C85" s="1"/>
      <c r="D85" s="1"/>
      <c r="E85" s="1"/>
      <c r="F85" s="1"/>
      <c r="G85" s="1"/>
      <c r="H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C86" s="1"/>
      <c r="D86" s="1"/>
      <c r="E86" s="1"/>
      <c r="F86" s="1"/>
      <c r="G86" s="1"/>
      <c r="H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C87" s="1"/>
      <c r="D87" s="1"/>
      <c r="E87" s="1"/>
      <c r="F87" s="1"/>
      <c r="G87" s="1"/>
      <c r="H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C88" s="1"/>
      <c r="D88" s="1"/>
      <c r="E88" s="1"/>
      <c r="F88" s="1"/>
      <c r="G88" s="1"/>
      <c r="H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C89" s="1"/>
      <c r="D89" s="1"/>
      <c r="E89" s="1"/>
      <c r="F89" s="1"/>
      <c r="G89" s="1"/>
      <c r="H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C90" s="1"/>
      <c r="D90" s="1"/>
      <c r="E90" s="1"/>
      <c r="F90" s="1"/>
      <c r="G90" s="1"/>
      <c r="H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C91" s="1"/>
      <c r="D91" s="1"/>
      <c r="E91" s="1"/>
      <c r="F91" s="1"/>
      <c r="G91" s="1"/>
      <c r="H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C92" s="1"/>
      <c r="D92" s="1"/>
      <c r="E92" s="1"/>
      <c r="F92" s="1"/>
      <c r="G92" s="1"/>
      <c r="H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C93" s="1"/>
      <c r="D93" s="1"/>
      <c r="E93" s="1"/>
      <c r="F93" s="1"/>
      <c r="G93" s="1"/>
      <c r="H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C94" s="1"/>
      <c r="D94" s="1"/>
      <c r="E94" s="1"/>
      <c r="F94" s="1"/>
      <c r="G94" s="1"/>
      <c r="H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C95" s="1"/>
      <c r="D95" s="1"/>
      <c r="E95" s="1"/>
      <c r="F95" s="1"/>
      <c r="G95" s="1"/>
      <c r="H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C96" s="1"/>
      <c r="D96" s="1"/>
      <c r="E96" s="1"/>
      <c r="F96" s="1"/>
      <c r="G96" s="1"/>
      <c r="H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C97" s="1"/>
      <c r="D97" s="1"/>
      <c r="E97" s="1"/>
      <c r="F97" s="1"/>
      <c r="G97" s="1"/>
      <c r="H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C98" s="1"/>
      <c r="D98" s="1"/>
      <c r="E98" s="1"/>
      <c r="F98" s="1"/>
      <c r="G98" s="1"/>
      <c r="H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C99" s="1"/>
      <c r="D99" s="1"/>
      <c r="E99" s="1"/>
      <c r="F99" s="1"/>
      <c r="G99" s="1"/>
      <c r="H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C100" s="1"/>
      <c r="D100" s="1"/>
      <c r="E100" s="1"/>
      <c r="F100" s="1"/>
      <c r="G100" s="1"/>
      <c r="H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C101" s="1"/>
      <c r="D101" s="1"/>
      <c r="E101" s="1"/>
      <c r="F101" s="1"/>
      <c r="G101" s="1"/>
      <c r="H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C102" s="1"/>
      <c r="D102" s="1"/>
      <c r="E102" s="1"/>
      <c r="F102" s="1"/>
      <c r="G102" s="1"/>
      <c r="H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C103" s="1"/>
      <c r="D103" s="1"/>
      <c r="E103" s="1"/>
      <c r="F103" s="1"/>
      <c r="G103" s="1"/>
      <c r="H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C104" s="1"/>
      <c r="D104" s="1"/>
      <c r="E104" s="1"/>
      <c r="F104" s="1"/>
      <c r="G104" s="1"/>
      <c r="H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C105" s="1"/>
      <c r="D105" s="1"/>
      <c r="E105" s="1"/>
      <c r="F105" s="1"/>
      <c r="G105" s="1"/>
      <c r="H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C106" s="1"/>
      <c r="D106" s="1"/>
      <c r="E106" s="1"/>
      <c r="F106" s="1"/>
      <c r="G106" s="1"/>
      <c r="H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C107" s="1"/>
      <c r="D107" s="1"/>
      <c r="E107" s="1"/>
      <c r="F107" s="1"/>
      <c r="G107" s="1"/>
      <c r="H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C108" s="1"/>
      <c r="D108" s="1"/>
      <c r="E108" s="1"/>
      <c r="F108" s="1"/>
      <c r="G108" s="1"/>
      <c r="H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C109" s="1"/>
      <c r="D109" s="1"/>
      <c r="E109" s="1"/>
      <c r="F109" s="1"/>
      <c r="G109" s="1"/>
      <c r="H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C110" s="1"/>
      <c r="D110" s="1"/>
      <c r="E110" s="1"/>
      <c r="F110" s="1"/>
      <c r="G110" s="1"/>
      <c r="H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C111" s="1"/>
      <c r="D111" s="1"/>
      <c r="E111" s="1"/>
      <c r="F111" s="1"/>
      <c r="G111" s="1"/>
      <c r="H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C112" s="1"/>
      <c r="D112" s="1"/>
      <c r="E112" s="1"/>
      <c r="F112" s="1"/>
      <c r="G112" s="1"/>
      <c r="H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C113" s="1"/>
      <c r="D113" s="1"/>
      <c r="E113" s="1"/>
      <c r="F113" s="1"/>
      <c r="G113" s="1"/>
      <c r="H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C114" s="1"/>
      <c r="D114" s="1"/>
      <c r="E114" s="1"/>
      <c r="F114" s="1"/>
      <c r="G114" s="1"/>
      <c r="H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C115" s="1"/>
      <c r="D115" s="1"/>
      <c r="E115" s="1"/>
      <c r="F115" s="1"/>
      <c r="G115" s="1"/>
      <c r="H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C116" s="1"/>
      <c r="D116" s="1"/>
      <c r="E116" s="1"/>
      <c r="F116" s="1"/>
      <c r="G116" s="1"/>
      <c r="H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C117" s="1"/>
      <c r="D117" s="1"/>
      <c r="E117" s="1"/>
      <c r="F117" s="1"/>
      <c r="G117" s="1"/>
      <c r="H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C118" s="1"/>
      <c r="D118" s="1"/>
      <c r="E118" s="1"/>
      <c r="F118" s="1"/>
      <c r="G118" s="1"/>
      <c r="H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C119" s="1"/>
      <c r="D119" s="1"/>
      <c r="E119" s="1"/>
      <c r="F119" s="1"/>
      <c r="G119" s="1"/>
      <c r="H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C120" s="1"/>
      <c r="D120" s="1"/>
      <c r="E120" s="1"/>
      <c r="F120" s="1"/>
      <c r="G120" s="1"/>
      <c r="H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C121" s="1"/>
      <c r="D121" s="1"/>
      <c r="E121" s="1"/>
      <c r="F121" s="1"/>
      <c r="G121" s="1"/>
      <c r="H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C122" s="1"/>
      <c r="D122" s="1"/>
      <c r="E122" s="1"/>
      <c r="F122" s="1"/>
      <c r="G122" s="1"/>
      <c r="H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C123" s="1"/>
      <c r="D123" s="1"/>
      <c r="E123" s="1"/>
      <c r="F123" s="1"/>
      <c r="G123" s="1"/>
      <c r="H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C124" s="1"/>
      <c r="D124" s="1"/>
      <c r="E124" s="1"/>
      <c r="F124" s="1"/>
      <c r="G124" s="1"/>
      <c r="H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C125" s="1"/>
      <c r="D125" s="1"/>
      <c r="E125" s="1"/>
      <c r="F125" s="1"/>
      <c r="G125" s="1"/>
      <c r="H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C126" s="1"/>
      <c r="D126" s="1"/>
      <c r="E126" s="1"/>
      <c r="F126" s="1"/>
      <c r="G126" s="1"/>
      <c r="H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C127" s="1"/>
      <c r="D127" s="1"/>
      <c r="E127" s="1"/>
      <c r="F127" s="1"/>
      <c r="G127" s="1"/>
      <c r="H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C128" s="1"/>
      <c r="D128" s="1"/>
      <c r="E128" s="1"/>
      <c r="F128" s="1"/>
      <c r="G128" s="1"/>
      <c r="H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C129" s="1"/>
      <c r="D129" s="1"/>
      <c r="E129" s="1"/>
      <c r="F129" s="1"/>
      <c r="G129" s="1"/>
      <c r="H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C130" s="1"/>
      <c r="D130" s="1"/>
      <c r="E130" s="1"/>
      <c r="F130" s="1"/>
      <c r="G130" s="1"/>
      <c r="H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C131" s="1"/>
      <c r="D131" s="1"/>
      <c r="E131" s="1"/>
      <c r="F131" s="1"/>
      <c r="G131" s="1"/>
      <c r="H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C132" s="1"/>
      <c r="D132" s="1"/>
      <c r="E132" s="1"/>
      <c r="F132" s="1"/>
      <c r="G132" s="1"/>
      <c r="H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C133" s="1"/>
      <c r="D133" s="1"/>
      <c r="E133" s="1"/>
      <c r="F133" s="1"/>
      <c r="G133" s="1"/>
      <c r="H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C134" s="1"/>
      <c r="D134" s="1"/>
      <c r="E134" s="1"/>
      <c r="F134" s="1"/>
      <c r="G134" s="1"/>
      <c r="H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C135" s="1"/>
      <c r="D135" s="1"/>
      <c r="E135" s="1"/>
      <c r="F135" s="1"/>
      <c r="G135" s="1"/>
      <c r="H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C136" s="1"/>
      <c r="D136" s="1"/>
      <c r="E136" s="1"/>
      <c r="F136" s="1"/>
      <c r="G136" s="1"/>
      <c r="H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C137" s="1"/>
      <c r="D137" s="1"/>
      <c r="E137" s="1"/>
      <c r="F137" s="1"/>
      <c r="G137" s="1"/>
      <c r="H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C138" s="1"/>
      <c r="D138" s="1"/>
      <c r="E138" s="1"/>
      <c r="F138" s="1"/>
      <c r="G138" s="1"/>
      <c r="H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C139" s="1"/>
      <c r="D139" s="1"/>
      <c r="E139" s="1"/>
      <c r="F139" s="1"/>
      <c r="G139" s="1"/>
      <c r="H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C140" s="1"/>
      <c r="D140" s="1"/>
      <c r="E140" s="1"/>
      <c r="F140" s="1"/>
      <c r="G140" s="1"/>
      <c r="H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C141" s="1"/>
      <c r="D141" s="1"/>
      <c r="E141" s="1"/>
      <c r="F141" s="1"/>
      <c r="G141" s="1"/>
      <c r="H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C142" s="1"/>
      <c r="D142" s="1"/>
      <c r="E142" s="1"/>
      <c r="F142" s="1"/>
      <c r="G142" s="1"/>
      <c r="H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C143" s="1"/>
      <c r="D143" s="1"/>
      <c r="E143" s="1"/>
      <c r="F143" s="1"/>
      <c r="G143" s="1"/>
      <c r="H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C144" s="1"/>
      <c r="D144" s="1"/>
      <c r="E144" s="1"/>
      <c r="F144" s="1"/>
      <c r="G144" s="1"/>
      <c r="H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C145" s="1"/>
      <c r="D145" s="1"/>
      <c r="E145" s="1"/>
      <c r="F145" s="1"/>
      <c r="G145" s="1"/>
      <c r="H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C146" s="1"/>
      <c r="D146" s="1"/>
      <c r="E146" s="1"/>
      <c r="F146" s="1"/>
      <c r="G146" s="1"/>
      <c r="H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C147" s="1"/>
      <c r="D147" s="1"/>
      <c r="E147" s="1"/>
      <c r="F147" s="1"/>
      <c r="G147" s="1"/>
      <c r="H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C148" s="1"/>
      <c r="D148" s="1"/>
      <c r="E148" s="1"/>
      <c r="F148" s="1"/>
      <c r="G148" s="1"/>
      <c r="H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C149" s="1"/>
      <c r="D149" s="1"/>
      <c r="E149" s="1"/>
      <c r="F149" s="1"/>
      <c r="G149" s="1"/>
      <c r="H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C150" s="1"/>
      <c r="D150" s="1"/>
      <c r="E150" s="1"/>
      <c r="F150" s="1"/>
      <c r="G150" s="1"/>
      <c r="H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C151" s="1"/>
      <c r="D151" s="1"/>
      <c r="E151" s="1"/>
      <c r="F151" s="1"/>
      <c r="G151" s="1"/>
      <c r="H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C152" s="1"/>
      <c r="D152" s="1"/>
      <c r="E152" s="1"/>
      <c r="F152" s="1"/>
      <c r="G152" s="1"/>
      <c r="H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C153" s="1"/>
      <c r="D153" s="1"/>
      <c r="E153" s="1"/>
      <c r="F153" s="1"/>
      <c r="G153" s="1"/>
      <c r="H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C154" s="1"/>
      <c r="D154" s="1"/>
      <c r="E154" s="1"/>
      <c r="F154" s="1"/>
      <c r="G154" s="1"/>
      <c r="H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C155" s="1"/>
      <c r="D155" s="1"/>
      <c r="E155" s="1"/>
      <c r="F155" s="1"/>
      <c r="G155" s="1"/>
      <c r="H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C156" s="1"/>
      <c r="D156" s="1"/>
      <c r="E156" s="1"/>
      <c r="F156" s="1"/>
      <c r="G156" s="1"/>
      <c r="H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C157" s="1"/>
      <c r="D157" s="1"/>
      <c r="E157" s="1"/>
      <c r="F157" s="1"/>
      <c r="G157" s="1"/>
      <c r="H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C158" s="1"/>
      <c r="D158" s="1"/>
      <c r="E158" s="1"/>
      <c r="F158" s="1"/>
      <c r="G158" s="1"/>
      <c r="H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C159" s="1"/>
      <c r="D159" s="1"/>
      <c r="E159" s="1"/>
      <c r="F159" s="1"/>
      <c r="G159" s="1"/>
      <c r="H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C160" s="1"/>
      <c r="D160" s="1"/>
      <c r="E160" s="1"/>
      <c r="F160" s="1"/>
      <c r="G160" s="1"/>
      <c r="H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C161" s="1"/>
      <c r="D161" s="1"/>
      <c r="E161" s="1"/>
      <c r="F161" s="1"/>
      <c r="G161" s="1"/>
      <c r="H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C162" s="1"/>
      <c r="D162" s="1"/>
      <c r="E162" s="1"/>
      <c r="F162" s="1"/>
      <c r="G162" s="1"/>
      <c r="H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C163" s="1"/>
      <c r="D163" s="1"/>
      <c r="E163" s="1"/>
      <c r="F163" s="1"/>
      <c r="G163" s="1"/>
      <c r="H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C164" s="1"/>
      <c r="D164" s="1"/>
      <c r="E164" s="1"/>
      <c r="F164" s="1"/>
      <c r="G164" s="1"/>
      <c r="H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C165" s="1"/>
      <c r="D165" s="1"/>
      <c r="E165" s="1"/>
      <c r="F165" s="1"/>
      <c r="G165" s="1"/>
      <c r="H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C166" s="1"/>
      <c r="D166" s="1"/>
      <c r="E166" s="1"/>
      <c r="F166" s="1"/>
      <c r="G166" s="1"/>
      <c r="H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C167" s="1"/>
      <c r="D167" s="1"/>
      <c r="E167" s="1"/>
      <c r="F167" s="1"/>
      <c r="G167" s="1"/>
      <c r="H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C168" s="1"/>
      <c r="D168" s="1"/>
      <c r="E168" s="1"/>
      <c r="F168" s="1"/>
      <c r="G168" s="1"/>
      <c r="H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C169" s="1"/>
      <c r="D169" s="1"/>
      <c r="E169" s="1"/>
      <c r="F169" s="1"/>
      <c r="G169" s="1"/>
      <c r="H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C170" s="1"/>
      <c r="D170" s="1"/>
      <c r="E170" s="1"/>
      <c r="F170" s="1"/>
      <c r="G170" s="1"/>
      <c r="H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C171" s="1"/>
      <c r="D171" s="1"/>
      <c r="E171" s="1"/>
      <c r="F171" s="1"/>
      <c r="G171" s="1"/>
      <c r="H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C172" s="1"/>
      <c r="D172" s="1"/>
      <c r="E172" s="1"/>
      <c r="F172" s="1"/>
      <c r="G172" s="1"/>
      <c r="H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C173" s="1"/>
      <c r="D173" s="1"/>
      <c r="E173" s="1"/>
      <c r="F173" s="1"/>
      <c r="G173" s="1"/>
      <c r="H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C174" s="1"/>
      <c r="D174" s="1"/>
      <c r="E174" s="1"/>
      <c r="F174" s="1"/>
      <c r="G174" s="1"/>
      <c r="H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C175" s="1"/>
      <c r="D175" s="1"/>
      <c r="E175" s="1"/>
      <c r="F175" s="1"/>
      <c r="G175" s="1"/>
      <c r="H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C176" s="1"/>
      <c r="D176" s="1"/>
      <c r="E176" s="1"/>
      <c r="F176" s="1"/>
      <c r="G176" s="1"/>
      <c r="H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C177" s="1"/>
      <c r="D177" s="1"/>
      <c r="E177" s="1"/>
      <c r="F177" s="1"/>
      <c r="G177" s="1"/>
      <c r="H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C178" s="1"/>
      <c r="D178" s="1"/>
      <c r="E178" s="1"/>
      <c r="F178" s="1"/>
      <c r="G178" s="1"/>
      <c r="H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C179" s="1"/>
      <c r="D179" s="1"/>
      <c r="E179" s="1"/>
      <c r="F179" s="1"/>
      <c r="G179" s="1"/>
      <c r="H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C180" s="1"/>
      <c r="D180" s="1"/>
      <c r="E180" s="1"/>
      <c r="F180" s="1"/>
      <c r="G180" s="1"/>
      <c r="H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C181" s="1"/>
      <c r="D181" s="1"/>
      <c r="E181" s="1"/>
      <c r="F181" s="1"/>
      <c r="G181" s="1"/>
      <c r="H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C182" s="1"/>
      <c r="D182" s="1"/>
      <c r="E182" s="1"/>
      <c r="F182" s="1"/>
      <c r="G182" s="1"/>
      <c r="H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C183" s="1"/>
      <c r="D183" s="1"/>
      <c r="E183" s="1"/>
      <c r="F183" s="1"/>
      <c r="G183" s="1"/>
      <c r="H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C184" s="1"/>
      <c r="D184" s="1"/>
      <c r="E184" s="1"/>
      <c r="F184" s="1"/>
      <c r="G184" s="1"/>
      <c r="H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C185" s="1"/>
      <c r="D185" s="1"/>
      <c r="E185" s="1"/>
      <c r="F185" s="1"/>
      <c r="G185" s="1"/>
      <c r="H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C186" s="1"/>
      <c r="D186" s="1"/>
      <c r="E186" s="1"/>
      <c r="F186" s="1"/>
      <c r="G186" s="1"/>
      <c r="H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C187" s="1"/>
      <c r="D187" s="1"/>
      <c r="E187" s="1"/>
      <c r="F187" s="1"/>
      <c r="G187" s="1"/>
      <c r="H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C188" s="1"/>
      <c r="D188" s="1"/>
      <c r="E188" s="1"/>
      <c r="F188" s="1"/>
      <c r="G188" s="1"/>
      <c r="H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C189" s="1"/>
      <c r="D189" s="1"/>
      <c r="E189" s="1"/>
      <c r="F189" s="1"/>
      <c r="G189" s="1"/>
      <c r="H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C190" s="1"/>
      <c r="D190" s="1"/>
      <c r="E190" s="1"/>
      <c r="F190" s="1"/>
      <c r="G190" s="1"/>
      <c r="H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C191" s="1"/>
      <c r="D191" s="1"/>
      <c r="E191" s="1"/>
      <c r="F191" s="1"/>
      <c r="G191" s="1"/>
      <c r="H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C192" s="1"/>
      <c r="D192" s="1"/>
      <c r="E192" s="1"/>
      <c r="F192" s="1"/>
      <c r="G192" s="1"/>
      <c r="H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C193" s="1"/>
      <c r="D193" s="1"/>
      <c r="E193" s="1"/>
      <c r="F193" s="1"/>
      <c r="G193" s="1"/>
      <c r="H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C194" s="1"/>
      <c r="D194" s="1"/>
      <c r="E194" s="1"/>
      <c r="F194" s="1"/>
      <c r="G194" s="1"/>
      <c r="H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C195" s="1"/>
      <c r="D195" s="1"/>
      <c r="E195" s="1"/>
      <c r="F195" s="1"/>
      <c r="G195" s="1"/>
      <c r="H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C196" s="1"/>
      <c r="D196" s="1"/>
      <c r="E196" s="1"/>
      <c r="F196" s="1"/>
      <c r="G196" s="1"/>
      <c r="H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C197" s="1"/>
      <c r="D197" s="1"/>
      <c r="E197" s="1"/>
      <c r="F197" s="1"/>
      <c r="G197" s="1"/>
      <c r="H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C198" s="1"/>
      <c r="D198" s="1"/>
      <c r="E198" s="1"/>
      <c r="F198" s="1"/>
      <c r="G198" s="1"/>
      <c r="H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C199" s="1"/>
      <c r="D199" s="1"/>
      <c r="E199" s="1"/>
      <c r="F199" s="1"/>
      <c r="G199" s="1"/>
      <c r="H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C200" s="1"/>
      <c r="D200" s="1"/>
      <c r="E200" s="1"/>
      <c r="F200" s="1"/>
      <c r="G200" s="1"/>
      <c r="H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C201" s="1"/>
      <c r="D201" s="1"/>
      <c r="E201" s="1"/>
      <c r="F201" s="1"/>
      <c r="G201" s="1"/>
      <c r="H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C202" s="1"/>
      <c r="D202" s="1"/>
      <c r="E202" s="1"/>
      <c r="F202" s="1"/>
      <c r="G202" s="1"/>
      <c r="H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C203" s="1"/>
      <c r="D203" s="1"/>
      <c r="E203" s="1"/>
      <c r="F203" s="1"/>
      <c r="G203" s="1"/>
      <c r="H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C204" s="1"/>
      <c r="D204" s="1"/>
      <c r="E204" s="1"/>
      <c r="F204" s="1"/>
      <c r="G204" s="1"/>
      <c r="H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C205" s="1"/>
      <c r="D205" s="1"/>
      <c r="E205" s="1"/>
      <c r="F205" s="1"/>
      <c r="G205" s="1"/>
      <c r="H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C206" s="1"/>
      <c r="D206" s="1"/>
      <c r="E206" s="1"/>
      <c r="F206" s="1"/>
      <c r="G206" s="1"/>
      <c r="H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C207" s="1"/>
      <c r="D207" s="1"/>
      <c r="E207" s="1"/>
      <c r="F207" s="1"/>
      <c r="G207" s="1"/>
      <c r="H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C208" s="1"/>
      <c r="D208" s="1"/>
      <c r="E208" s="1"/>
      <c r="F208" s="1"/>
      <c r="G208" s="1"/>
      <c r="H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C209" s="1"/>
      <c r="D209" s="1"/>
      <c r="E209" s="1"/>
      <c r="F209" s="1"/>
      <c r="G209" s="1"/>
      <c r="H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C210" s="1"/>
      <c r="D210" s="1"/>
      <c r="E210" s="1"/>
      <c r="F210" s="1"/>
      <c r="G210" s="1"/>
      <c r="H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C211" s="1"/>
      <c r="D211" s="1"/>
      <c r="E211" s="1"/>
      <c r="F211" s="1"/>
      <c r="G211" s="1"/>
      <c r="H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C212" s="1"/>
      <c r="D212" s="1"/>
      <c r="E212" s="1"/>
      <c r="F212" s="1"/>
      <c r="G212" s="1"/>
      <c r="H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C213" s="1"/>
      <c r="D213" s="1"/>
      <c r="E213" s="1"/>
      <c r="F213" s="1"/>
      <c r="G213" s="1"/>
      <c r="H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C214" s="1"/>
      <c r="D214" s="1"/>
      <c r="E214" s="1"/>
      <c r="F214" s="1"/>
      <c r="G214" s="1"/>
      <c r="H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C215" s="1"/>
      <c r="D215" s="1"/>
      <c r="E215" s="1"/>
      <c r="F215" s="1"/>
      <c r="G215" s="1"/>
      <c r="H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C216" s="1"/>
      <c r="D216" s="1"/>
      <c r="E216" s="1"/>
      <c r="F216" s="1"/>
      <c r="G216" s="1"/>
      <c r="H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C217" s="1"/>
      <c r="D217" s="1"/>
      <c r="E217" s="1"/>
      <c r="F217" s="1"/>
      <c r="G217" s="1"/>
      <c r="H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C218" s="1"/>
      <c r="D218" s="1"/>
      <c r="E218" s="1"/>
      <c r="F218" s="1"/>
      <c r="G218" s="1"/>
      <c r="H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C219" s="1"/>
      <c r="D219" s="1"/>
      <c r="E219" s="1"/>
      <c r="F219" s="1"/>
      <c r="G219" s="1"/>
      <c r="H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C220" s="1"/>
      <c r="D220" s="1"/>
      <c r="E220" s="1"/>
      <c r="F220" s="1"/>
      <c r="G220" s="1"/>
      <c r="H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C221" s="1"/>
      <c r="D221" s="1"/>
      <c r="E221" s="1"/>
      <c r="F221" s="1"/>
      <c r="G221" s="1"/>
      <c r="H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C222" s="1"/>
      <c r="D222" s="1"/>
      <c r="E222" s="1"/>
      <c r="F222" s="1"/>
      <c r="G222" s="1"/>
      <c r="H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C223" s="1"/>
      <c r="D223" s="1"/>
      <c r="E223" s="1"/>
      <c r="F223" s="1"/>
      <c r="G223" s="1"/>
      <c r="H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C224" s="1"/>
      <c r="D224" s="1"/>
      <c r="E224" s="1"/>
      <c r="F224" s="1"/>
      <c r="G224" s="1"/>
      <c r="H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C225" s="1"/>
      <c r="D225" s="1"/>
      <c r="E225" s="1"/>
      <c r="F225" s="1"/>
      <c r="G225" s="1"/>
      <c r="H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C226" s="1"/>
      <c r="D226" s="1"/>
      <c r="E226" s="1"/>
      <c r="F226" s="1"/>
      <c r="G226" s="1"/>
      <c r="H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C227" s="1"/>
      <c r="D227" s="1"/>
      <c r="E227" s="1"/>
      <c r="F227" s="1"/>
      <c r="G227" s="1"/>
      <c r="H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C228" s="1"/>
      <c r="D228" s="1"/>
      <c r="E228" s="1"/>
      <c r="F228" s="1"/>
      <c r="G228" s="1"/>
      <c r="H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C229" s="1"/>
      <c r="D229" s="1"/>
      <c r="E229" s="1"/>
      <c r="F229" s="1"/>
      <c r="G229" s="1"/>
      <c r="H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C230" s="1"/>
      <c r="D230" s="1"/>
      <c r="E230" s="1"/>
      <c r="F230" s="1"/>
      <c r="G230" s="1"/>
      <c r="H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C231" s="1"/>
      <c r="D231" s="1"/>
      <c r="E231" s="1"/>
      <c r="F231" s="1"/>
      <c r="G231" s="1"/>
      <c r="H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C232" s="1"/>
      <c r="D232" s="1"/>
      <c r="E232" s="1"/>
      <c r="F232" s="1"/>
      <c r="G232" s="1"/>
      <c r="H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C233" s="1"/>
      <c r="D233" s="1"/>
      <c r="E233" s="1"/>
      <c r="F233" s="1"/>
      <c r="G233" s="1"/>
      <c r="H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C234" s="1"/>
      <c r="D234" s="1"/>
      <c r="E234" s="1"/>
      <c r="F234" s="1"/>
      <c r="G234" s="1"/>
      <c r="H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C235" s="1"/>
      <c r="D235" s="1"/>
      <c r="E235" s="1"/>
      <c r="F235" s="1"/>
      <c r="G235" s="1"/>
      <c r="H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C236" s="1"/>
      <c r="D236" s="1"/>
      <c r="E236" s="1"/>
      <c r="F236" s="1"/>
      <c r="G236" s="1"/>
      <c r="H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C237" s="1"/>
      <c r="D237" s="1"/>
      <c r="E237" s="1"/>
      <c r="F237" s="1"/>
      <c r="G237" s="1"/>
      <c r="H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C238" s="1"/>
      <c r="D238" s="1"/>
      <c r="E238" s="1"/>
      <c r="F238" s="1"/>
      <c r="G238" s="1"/>
      <c r="H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C239" s="1"/>
      <c r="D239" s="1"/>
      <c r="E239" s="1"/>
      <c r="F239" s="1"/>
      <c r="G239" s="1"/>
      <c r="H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C240" s="1"/>
      <c r="D240" s="1"/>
      <c r="E240" s="1"/>
      <c r="F240" s="1"/>
      <c r="G240" s="1"/>
      <c r="H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C241" s="1"/>
      <c r="D241" s="1"/>
      <c r="E241" s="1"/>
      <c r="F241" s="1"/>
      <c r="G241" s="1"/>
      <c r="H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C242" s="1"/>
      <c r="D242" s="1"/>
      <c r="E242" s="1"/>
      <c r="F242" s="1"/>
      <c r="G242" s="1"/>
      <c r="H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C243" s="1"/>
      <c r="D243" s="1"/>
      <c r="E243" s="1"/>
      <c r="F243" s="1"/>
      <c r="G243" s="1"/>
      <c r="H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C244" s="1"/>
      <c r="D244" s="1"/>
      <c r="E244" s="1"/>
      <c r="F244" s="1"/>
      <c r="G244" s="1"/>
      <c r="H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C245" s="1"/>
      <c r="D245" s="1"/>
      <c r="E245" s="1"/>
      <c r="F245" s="1"/>
      <c r="G245" s="1"/>
      <c r="H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C246" s="1"/>
      <c r="D246" s="1"/>
      <c r="E246" s="1"/>
      <c r="F246" s="1"/>
      <c r="G246" s="1"/>
      <c r="H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C247" s="1"/>
      <c r="D247" s="1"/>
      <c r="E247" s="1"/>
      <c r="F247" s="1"/>
      <c r="G247" s="1"/>
      <c r="H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C248" s="1"/>
      <c r="D248" s="1"/>
      <c r="E248" s="1"/>
      <c r="F248" s="1"/>
      <c r="G248" s="1"/>
      <c r="H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C249" s="1"/>
      <c r="D249" s="1"/>
      <c r="E249" s="1"/>
      <c r="F249" s="1"/>
      <c r="G249" s="1"/>
      <c r="H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C250" s="1"/>
      <c r="D250" s="1"/>
      <c r="E250" s="1"/>
      <c r="F250" s="1"/>
      <c r="G250" s="1"/>
      <c r="H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C251" s="1"/>
      <c r="D251" s="1"/>
      <c r="E251" s="1"/>
      <c r="F251" s="1"/>
      <c r="G251" s="1"/>
      <c r="H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C252" s="1"/>
      <c r="D252" s="1"/>
      <c r="E252" s="1"/>
      <c r="F252" s="1"/>
      <c r="G252" s="1"/>
      <c r="H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C253" s="1"/>
      <c r="D253" s="1"/>
      <c r="E253" s="1"/>
      <c r="F253" s="1"/>
      <c r="G253" s="1"/>
      <c r="H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C254" s="1"/>
      <c r="D254" s="1"/>
      <c r="E254" s="1"/>
      <c r="F254" s="1"/>
      <c r="G254" s="1"/>
      <c r="H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C255" s="1"/>
      <c r="D255" s="1"/>
      <c r="E255" s="1"/>
      <c r="F255" s="1"/>
      <c r="G255" s="1"/>
      <c r="H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C256" s="1"/>
      <c r="D256" s="1"/>
      <c r="E256" s="1"/>
      <c r="F256" s="1"/>
      <c r="G256" s="1"/>
      <c r="H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C257" s="1"/>
      <c r="D257" s="1"/>
      <c r="E257" s="1"/>
      <c r="F257" s="1"/>
      <c r="G257" s="1"/>
      <c r="H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C258" s="1"/>
      <c r="D258" s="1"/>
      <c r="E258" s="1"/>
      <c r="F258" s="1"/>
      <c r="G258" s="1"/>
      <c r="H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C259" s="1"/>
      <c r="D259" s="1"/>
      <c r="E259" s="1"/>
      <c r="F259" s="1"/>
      <c r="G259" s="1"/>
      <c r="H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C260" s="1"/>
      <c r="D260" s="1"/>
      <c r="E260" s="1"/>
      <c r="F260" s="1"/>
      <c r="G260" s="1"/>
      <c r="H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C261" s="1"/>
      <c r="D261" s="1"/>
      <c r="E261" s="1"/>
      <c r="F261" s="1"/>
      <c r="G261" s="1"/>
      <c r="H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C262" s="1"/>
      <c r="D262" s="1"/>
      <c r="E262" s="1"/>
      <c r="F262" s="1"/>
      <c r="G262" s="1"/>
      <c r="H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C263" s="1"/>
      <c r="D263" s="1"/>
      <c r="E263" s="1"/>
      <c r="F263" s="1"/>
      <c r="G263" s="1"/>
      <c r="H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C264" s="1"/>
      <c r="D264" s="1"/>
      <c r="E264" s="1"/>
      <c r="F264" s="1"/>
      <c r="G264" s="1"/>
      <c r="H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C265" s="1"/>
      <c r="D265" s="1"/>
      <c r="E265" s="1"/>
      <c r="F265" s="1"/>
      <c r="G265" s="1"/>
      <c r="H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C266" s="1"/>
      <c r="D266" s="1"/>
      <c r="E266" s="1"/>
      <c r="F266" s="1"/>
      <c r="G266" s="1"/>
      <c r="H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C267" s="1"/>
      <c r="D267" s="1"/>
      <c r="E267" s="1"/>
      <c r="F267" s="1"/>
      <c r="G267" s="1"/>
      <c r="H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C268" s="1"/>
      <c r="D268" s="1"/>
      <c r="E268" s="1"/>
      <c r="F268" s="1"/>
      <c r="G268" s="1"/>
      <c r="H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C269" s="1"/>
      <c r="D269" s="1"/>
      <c r="E269" s="1"/>
      <c r="F269" s="1"/>
      <c r="G269" s="1"/>
      <c r="H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C270" s="1"/>
      <c r="D270" s="1"/>
      <c r="E270" s="1"/>
      <c r="F270" s="1"/>
      <c r="G270" s="1"/>
      <c r="H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C271" s="1"/>
      <c r="D271" s="1"/>
      <c r="E271" s="1"/>
      <c r="F271" s="1"/>
      <c r="G271" s="1"/>
      <c r="H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C272" s="1"/>
      <c r="D272" s="1"/>
      <c r="E272" s="1"/>
      <c r="F272" s="1"/>
      <c r="G272" s="1"/>
      <c r="H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C273" s="1"/>
      <c r="D273" s="1"/>
      <c r="E273" s="1"/>
      <c r="F273" s="1"/>
      <c r="G273" s="1"/>
      <c r="H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C274" s="1"/>
      <c r="D274" s="1"/>
      <c r="E274" s="1"/>
      <c r="F274" s="1"/>
      <c r="G274" s="1"/>
      <c r="H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C275" s="1"/>
      <c r="D275" s="1"/>
      <c r="E275" s="1"/>
      <c r="F275" s="1"/>
      <c r="G275" s="1"/>
      <c r="H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C276" s="1"/>
      <c r="D276" s="1"/>
      <c r="E276" s="1"/>
      <c r="F276" s="1"/>
      <c r="G276" s="1"/>
      <c r="H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C277" s="1"/>
      <c r="D277" s="1"/>
      <c r="E277" s="1"/>
      <c r="F277" s="1"/>
      <c r="G277" s="1"/>
      <c r="H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C278" s="1"/>
      <c r="D278" s="1"/>
      <c r="E278" s="1"/>
      <c r="F278" s="1"/>
      <c r="G278" s="1"/>
      <c r="H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C279" s="1"/>
      <c r="D279" s="1"/>
      <c r="E279" s="1"/>
      <c r="F279" s="1"/>
      <c r="G279" s="1"/>
      <c r="H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C280" s="1"/>
      <c r="D280" s="1"/>
      <c r="E280" s="1"/>
      <c r="F280" s="1"/>
      <c r="G280" s="1"/>
      <c r="H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C281" s="1"/>
      <c r="D281" s="1"/>
      <c r="E281" s="1"/>
      <c r="F281" s="1"/>
      <c r="G281" s="1"/>
      <c r="H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C282" s="1"/>
      <c r="D282" s="1"/>
      <c r="E282" s="1"/>
      <c r="F282" s="1"/>
      <c r="G282" s="1"/>
      <c r="H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C283" s="1"/>
      <c r="D283" s="1"/>
      <c r="E283" s="1"/>
      <c r="F283" s="1"/>
      <c r="G283" s="1"/>
      <c r="H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C284" s="1"/>
      <c r="D284" s="1"/>
      <c r="E284" s="1"/>
      <c r="F284" s="1"/>
      <c r="G284" s="1"/>
      <c r="H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C285" s="1"/>
      <c r="D285" s="1"/>
      <c r="E285" s="1"/>
      <c r="F285" s="1"/>
      <c r="G285" s="1"/>
      <c r="H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C286" s="1"/>
      <c r="D286" s="1"/>
      <c r="E286" s="1"/>
      <c r="F286" s="1"/>
      <c r="G286" s="1"/>
      <c r="H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C287" s="1"/>
      <c r="D287" s="1"/>
      <c r="E287" s="1"/>
      <c r="F287" s="1"/>
      <c r="G287" s="1"/>
      <c r="H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C288" s="1"/>
      <c r="D288" s="1"/>
      <c r="E288" s="1"/>
      <c r="F288" s="1"/>
      <c r="G288" s="1"/>
      <c r="H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C289" s="1"/>
      <c r="D289" s="1"/>
      <c r="E289" s="1"/>
      <c r="F289" s="1"/>
      <c r="G289" s="1"/>
      <c r="H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C290" s="1"/>
      <c r="D290" s="1"/>
      <c r="E290" s="1"/>
      <c r="F290" s="1"/>
      <c r="G290" s="1"/>
      <c r="H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C291" s="1"/>
      <c r="D291" s="1"/>
      <c r="E291" s="1"/>
      <c r="F291" s="1"/>
      <c r="G291" s="1"/>
      <c r="H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C292" s="1"/>
      <c r="D292" s="1"/>
      <c r="E292" s="1"/>
      <c r="F292" s="1"/>
      <c r="G292" s="1"/>
      <c r="H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C293" s="1"/>
      <c r="D293" s="1"/>
      <c r="E293" s="1"/>
      <c r="F293" s="1"/>
      <c r="G293" s="1"/>
      <c r="H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C294" s="1"/>
      <c r="D294" s="1"/>
      <c r="E294" s="1"/>
      <c r="F294" s="1"/>
      <c r="G294" s="1"/>
      <c r="H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C295" s="1"/>
      <c r="D295" s="1"/>
      <c r="E295" s="1"/>
      <c r="F295" s="1"/>
      <c r="G295" s="1"/>
      <c r="H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C296" s="1"/>
      <c r="D296" s="1"/>
      <c r="E296" s="1"/>
      <c r="F296" s="1"/>
      <c r="G296" s="1"/>
      <c r="H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C297" s="1"/>
      <c r="D297" s="1"/>
      <c r="E297" s="1"/>
      <c r="F297" s="1"/>
      <c r="G297" s="1"/>
      <c r="H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C298" s="1"/>
      <c r="D298" s="1"/>
      <c r="E298" s="1"/>
      <c r="F298" s="1"/>
      <c r="G298" s="1"/>
      <c r="H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C299" s="1"/>
      <c r="D299" s="1"/>
      <c r="E299" s="1"/>
      <c r="F299" s="1"/>
      <c r="G299" s="1"/>
      <c r="H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C300" s="1"/>
      <c r="D300" s="1"/>
      <c r="E300" s="1"/>
      <c r="F300" s="1"/>
      <c r="G300" s="1"/>
      <c r="H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C301" s="1"/>
      <c r="D301" s="1"/>
      <c r="E301" s="1"/>
      <c r="F301" s="1"/>
      <c r="G301" s="1"/>
      <c r="H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C302" s="1"/>
      <c r="D302" s="1"/>
      <c r="E302" s="1"/>
      <c r="F302" s="1"/>
      <c r="G302" s="1"/>
      <c r="H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C303" s="1"/>
      <c r="D303" s="1"/>
      <c r="E303" s="1"/>
      <c r="F303" s="1"/>
      <c r="G303" s="1"/>
      <c r="H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C304" s="1"/>
      <c r="D304" s="1"/>
      <c r="E304" s="1"/>
      <c r="F304" s="1"/>
      <c r="G304" s="1"/>
      <c r="H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C305" s="1"/>
      <c r="D305" s="1"/>
      <c r="E305" s="1"/>
      <c r="F305" s="1"/>
      <c r="G305" s="1"/>
      <c r="H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C306" s="1"/>
      <c r="D306" s="1"/>
      <c r="E306" s="1"/>
      <c r="F306" s="1"/>
      <c r="G306" s="1"/>
      <c r="H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C307" s="1"/>
      <c r="D307" s="1"/>
      <c r="E307" s="1"/>
      <c r="F307" s="1"/>
      <c r="G307" s="1"/>
      <c r="H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C308" s="1"/>
      <c r="D308" s="1"/>
      <c r="E308" s="1"/>
      <c r="F308" s="1"/>
      <c r="G308" s="1"/>
      <c r="H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C309" s="1"/>
      <c r="D309" s="1"/>
      <c r="E309" s="1"/>
      <c r="F309" s="1"/>
      <c r="G309" s="1"/>
      <c r="H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C310" s="1"/>
      <c r="D310" s="1"/>
      <c r="E310" s="1"/>
      <c r="F310" s="1"/>
      <c r="G310" s="1"/>
      <c r="H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C311" s="1"/>
      <c r="D311" s="1"/>
      <c r="E311" s="1"/>
      <c r="F311" s="1"/>
      <c r="G311" s="1"/>
      <c r="H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C312" s="1"/>
      <c r="D312" s="1"/>
      <c r="E312" s="1"/>
      <c r="F312" s="1"/>
      <c r="G312" s="1"/>
      <c r="H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C313" s="1"/>
      <c r="D313" s="1"/>
      <c r="E313" s="1"/>
      <c r="F313" s="1"/>
      <c r="G313" s="1"/>
      <c r="H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C314" s="1"/>
      <c r="D314" s="1"/>
      <c r="E314" s="1"/>
      <c r="F314" s="1"/>
      <c r="G314" s="1"/>
      <c r="H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C315" s="1"/>
      <c r="D315" s="1"/>
      <c r="E315" s="1"/>
      <c r="F315" s="1"/>
      <c r="G315" s="1"/>
      <c r="H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C316" s="1"/>
      <c r="D316" s="1"/>
      <c r="E316" s="1"/>
      <c r="F316" s="1"/>
      <c r="G316" s="1"/>
      <c r="H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C317" s="1"/>
      <c r="D317" s="1"/>
      <c r="E317" s="1"/>
      <c r="F317" s="1"/>
      <c r="G317" s="1"/>
      <c r="H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C318" s="1"/>
      <c r="D318" s="1"/>
      <c r="E318" s="1"/>
      <c r="F318" s="1"/>
      <c r="G318" s="1"/>
      <c r="H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C319" s="1"/>
      <c r="D319" s="1"/>
      <c r="E319" s="1"/>
      <c r="F319" s="1"/>
      <c r="G319" s="1"/>
      <c r="H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C320" s="1"/>
      <c r="D320" s="1"/>
      <c r="E320" s="1"/>
      <c r="F320" s="1"/>
      <c r="G320" s="1"/>
      <c r="H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C321" s="1"/>
      <c r="D321" s="1"/>
      <c r="E321" s="1"/>
      <c r="F321" s="1"/>
      <c r="G321" s="1"/>
      <c r="H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C322" s="1"/>
      <c r="D322" s="1"/>
      <c r="E322" s="1"/>
      <c r="F322" s="1"/>
      <c r="G322" s="1"/>
      <c r="H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C323" s="1"/>
      <c r="D323" s="1"/>
      <c r="E323" s="1"/>
      <c r="F323" s="1"/>
      <c r="G323" s="1"/>
      <c r="H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C324" s="1"/>
      <c r="D324" s="1"/>
      <c r="E324" s="1"/>
      <c r="F324" s="1"/>
      <c r="G324" s="1"/>
      <c r="H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C325" s="1"/>
      <c r="D325" s="1"/>
      <c r="E325" s="1"/>
      <c r="F325" s="1"/>
      <c r="G325" s="1"/>
      <c r="H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C326" s="1"/>
      <c r="D326" s="1"/>
      <c r="E326" s="1"/>
      <c r="F326" s="1"/>
      <c r="G326" s="1"/>
      <c r="H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C327" s="1"/>
      <c r="D327" s="1"/>
      <c r="E327" s="1"/>
      <c r="F327" s="1"/>
      <c r="G327" s="1"/>
      <c r="H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C328" s="1"/>
      <c r="D328" s="1"/>
      <c r="E328" s="1"/>
      <c r="F328" s="1"/>
      <c r="G328" s="1"/>
      <c r="H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C329" s="1"/>
      <c r="D329" s="1"/>
      <c r="E329" s="1"/>
      <c r="F329" s="1"/>
      <c r="G329" s="1"/>
      <c r="H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C330" s="1"/>
      <c r="D330" s="1"/>
      <c r="E330" s="1"/>
      <c r="F330" s="1"/>
      <c r="G330" s="1"/>
      <c r="H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C331" s="1"/>
      <c r="D331" s="1"/>
      <c r="E331" s="1"/>
      <c r="F331" s="1"/>
      <c r="G331" s="1"/>
      <c r="H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C332" s="1"/>
      <c r="D332" s="1"/>
      <c r="E332" s="1"/>
      <c r="F332" s="1"/>
      <c r="G332" s="1"/>
      <c r="H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C333" s="1"/>
      <c r="D333" s="1"/>
      <c r="E333" s="1"/>
      <c r="F333" s="1"/>
      <c r="G333" s="1"/>
      <c r="H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C334" s="1"/>
      <c r="D334" s="1"/>
      <c r="E334" s="1"/>
      <c r="F334" s="1"/>
      <c r="G334" s="1"/>
      <c r="H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C335" s="1"/>
      <c r="D335" s="1"/>
      <c r="E335" s="1"/>
      <c r="F335" s="1"/>
      <c r="G335" s="1"/>
      <c r="H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C336" s="1"/>
      <c r="D336" s="1"/>
      <c r="E336" s="1"/>
      <c r="F336" s="1"/>
      <c r="G336" s="1"/>
      <c r="H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C337" s="1"/>
      <c r="D337" s="1"/>
      <c r="E337" s="1"/>
      <c r="F337" s="1"/>
      <c r="G337" s="1"/>
      <c r="H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C338" s="1"/>
      <c r="D338" s="1"/>
      <c r="E338" s="1"/>
      <c r="F338" s="1"/>
      <c r="G338" s="1"/>
      <c r="H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C339" s="1"/>
      <c r="D339" s="1"/>
      <c r="E339" s="1"/>
      <c r="F339" s="1"/>
      <c r="G339" s="1"/>
      <c r="H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C340" s="1"/>
      <c r="D340" s="1"/>
      <c r="E340" s="1"/>
      <c r="F340" s="1"/>
      <c r="G340" s="1"/>
      <c r="H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C341" s="1"/>
      <c r="D341" s="1"/>
      <c r="E341" s="1"/>
      <c r="F341" s="1"/>
      <c r="G341" s="1"/>
      <c r="H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C342" s="1"/>
      <c r="D342" s="1"/>
      <c r="E342" s="1"/>
      <c r="F342" s="1"/>
      <c r="G342" s="1"/>
      <c r="H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C343" s="1"/>
      <c r="D343" s="1"/>
      <c r="E343" s="1"/>
      <c r="F343" s="1"/>
      <c r="G343" s="1"/>
      <c r="H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C344" s="1"/>
      <c r="D344" s="1"/>
      <c r="E344" s="1"/>
      <c r="F344" s="1"/>
      <c r="G344" s="1"/>
      <c r="H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C345" s="1"/>
      <c r="D345" s="1"/>
      <c r="E345" s="1"/>
      <c r="F345" s="1"/>
      <c r="G345" s="1"/>
      <c r="H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C346" s="1"/>
      <c r="D346" s="1"/>
      <c r="E346" s="1"/>
      <c r="F346" s="1"/>
      <c r="G346" s="1"/>
      <c r="H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C347" s="1"/>
      <c r="D347" s="1"/>
      <c r="E347" s="1"/>
      <c r="F347" s="1"/>
      <c r="G347" s="1"/>
      <c r="H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C348" s="1"/>
      <c r="D348" s="1"/>
      <c r="E348" s="1"/>
      <c r="F348" s="1"/>
      <c r="G348" s="1"/>
      <c r="H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C349" s="1"/>
      <c r="D349" s="1"/>
      <c r="E349" s="1"/>
      <c r="F349" s="1"/>
      <c r="G349" s="1"/>
      <c r="H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C350" s="1"/>
      <c r="D350" s="1"/>
      <c r="E350" s="1"/>
      <c r="F350" s="1"/>
      <c r="G350" s="1"/>
      <c r="H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C351" s="1"/>
      <c r="D351" s="1"/>
      <c r="E351" s="1"/>
      <c r="F351" s="1"/>
      <c r="G351" s="1"/>
      <c r="H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C352" s="1"/>
      <c r="D352" s="1"/>
      <c r="E352" s="1"/>
      <c r="F352" s="1"/>
      <c r="G352" s="1"/>
      <c r="H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C353" s="1"/>
      <c r="D353" s="1"/>
      <c r="E353" s="1"/>
      <c r="F353" s="1"/>
      <c r="G353" s="1"/>
      <c r="H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C354" s="1"/>
      <c r="D354" s="1"/>
      <c r="E354" s="1"/>
      <c r="F354" s="1"/>
      <c r="G354" s="1"/>
      <c r="H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C355" s="1"/>
      <c r="D355" s="1"/>
      <c r="E355" s="1"/>
      <c r="F355" s="1"/>
      <c r="G355" s="1"/>
      <c r="H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C356" s="1"/>
      <c r="D356" s="1"/>
      <c r="E356" s="1"/>
      <c r="F356" s="1"/>
      <c r="G356" s="1"/>
      <c r="H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C357" s="1"/>
      <c r="D357" s="1"/>
      <c r="E357" s="1"/>
      <c r="F357" s="1"/>
      <c r="G357" s="1"/>
      <c r="H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C358" s="1"/>
      <c r="D358" s="1"/>
      <c r="E358" s="1"/>
      <c r="F358" s="1"/>
      <c r="G358" s="1"/>
      <c r="H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C359" s="1"/>
      <c r="D359" s="1"/>
      <c r="E359" s="1"/>
      <c r="F359" s="1"/>
      <c r="G359" s="1"/>
      <c r="H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C360" s="1"/>
      <c r="D360" s="1"/>
      <c r="E360" s="1"/>
      <c r="F360" s="1"/>
      <c r="G360" s="1"/>
      <c r="H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C361" s="1"/>
      <c r="D361" s="1"/>
      <c r="E361" s="1"/>
      <c r="F361" s="1"/>
      <c r="G361" s="1"/>
      <c r="H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C362" s="1"/>
      <c r="D362" s="1"/>
      <c r="E362" s="1"/>
      <c r="F362" s="1"/>
      <c r="G362" s="1"/>
      <c r="H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C363" s="1"/>
      <c r="D363" s="1"/>
      <c r="E363" s="1"/>
      <c r="F363" s="1"/>
      <c r="G363" s="1"/>
      <c r="H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C364" s="1"/>
      <c r="D364" s="1"/>
      <c r="E364" s="1"/>
      <c r="F364" s="1"/>
      <c r="G364" s="1"/>
      <c r="H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C365" s="1"/>
      <c r="D365" s="1"/>
      <c r="E365" s="1"/>
      <c r="F365" s="1"/>
      <c r="G365" s="1"/>
      <c r="H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C366" s="1"/>
      <c r="D366" s="1"/>
      <c r="E366" s="1"/>
      <c r="F366" s="1"/>
      <c r="G366" s="1"/>
      <c r="H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C367" s="1"/>
      <c r="D367" s="1"/>
      <c r="E367" s="1"/>
      <c r="F367" s="1"/>
      <c r="G367" s="1"/>
      <c r="H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C368" s="1"/>
      <c r="D368" s="1"/>
      <c r="E368" s="1"/>
      <c r="F368" s="1"/>
      <c r="G368" s="1"/>
      <c r="H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C369" s="1"/>
      <c r="D369" s="1"/>
      <c r="E369" s="1"/>
      <c r="F369" s="1"/>
      <c r="G369" s="1"/>
      <c r="H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C370" s="1"/>
      <c r="D370" s="1"/>
      <c r="E370" s="1"/>
      <c r="F370" s="1"/>
      <c r="G370" s="1"/>
      <c r="H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C371" s="1"/>
      <c r="D371" s="1"/>
      <c r="E371" s="1"/>
      <c r="F371" s="1"/>
      <c r="G371" s="1"/>
      <c r="H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C372" s="1"/>
      <c r="D372" s="1"/>
      <c r="E372" s="1"/>
      <c r="F372" s="1"/>
      <c r="G372" s="1"/>
      <c r="H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C373" s="1"/>
      <c r="D373" s="1"/>
      <c r="E373" s="1"/>
      <c r="F373" s="1"/>
      <c r="G373" s="1"/>
      <c r="H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C374" s="1"/>
      <c r="D374" s="1"/>
      <c r="E374" s="1"/>
      <c r="F374" s="1"/>
      <c r="G374" s="1"/>
      <c r="H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C375" s="1"/>
      <c r="D375" s="1"/>
      <c r="E375" s="1"/>
      <c r="F375" s="1"/>
      <c r="G375" s="1"/>
      <c r="H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C376" s="1"/>
      <c r="D376" s="1"/>
      <c r="E376" s="1"/>
      <c r="F376" s="1"/>
      <c r="G376" s="1"/>
      <c r="H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C377" s="1"/>
      <c r="D377" s="1"/>
      <c r="E377" s="1"/>
      <c r="F377" s="1"/>
      <c r="G377" s="1"/>
      <c r="H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C378" s="1"/>
      <c r="D378" s="1"/>
      <c r="E378" s="1"/>
      <c r="F378" s="1"/>
      <c r="G378" s="1"/>
      <c r="H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C379" s="1"/>
      <c r="D379" s="1"/>
      <c r="E379" s="1"/>
      <c r="F379" s="1"/>
      <c r="G379" s="1"/>
      <c r="H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C380" s="1"/>
      <c r="D380" s="1"/>
      <c r="E380" s="1"/>
      <c r="F380" s="1"/>
      <c r="G380" s="1"/>
      <c r="H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C381" s="1"/>
      <c r="D381" s="1"/>
      <c r="E381" s="1"/>
      <c r="F381" s="1"/>
      <c r="G381" s="1"/>
      <c r="H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C382" s="1"/>
      <c r="D382" s="1"/>
      <c r="E382" s="1"/>
      <c r="F382" s="1"/>
      <c r="G382" s="1"/>
      <c r="H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C383" s="1"/>
      <c r="D383" s="1"/>
      <c r="E383" s="1"/>
      <c r="F383" s="1"/>
      <c r="G383" s="1"/>
      <c r="H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C384" s="1"/>
      <c r="D384" s="1"/>
      <c r="E384" s="1"/>
      <c r="F384" s="1"/>
      <c r="G384" s="1"/>
      <c r="H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C385" s="1"/>
      <c r="D385" s="1"/>
      <c r="E385" s="1"/>
      <c r="F385" s="1"/>
      <c r="G385" s="1"/>
      <c r="H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C386" s="1"/>
      <c r="D386" s="1"/>
      <c r="E386" s="1"/>
      <c r="F386" s="1"/>
      <c r="G386" s="1"/>
      <c r="H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C387" s="1"/>
      <c r="D387" s="1"/>
      <c r="E387" s="1"/>
      <c r="F387" s="1"/>
      <c r="G387" s="1"/>
      <c r="H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C388" s="1"/>
      <c r="D388" s="1"/>
      <c r="E388" s="1"/>
      <c r="F388" s="1"/>
      <c r="G388" s="1"/>
      <c r="H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C389" s="1"/>
      <c r="D389" s="1"/>
      <c r="E389" s="1"/>
      <c r="F389" s="1"/>
      <c r="G389" s="1"/>
      <c r="H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C390" s="1"/>
      <c r="D390" s="1"/>
      <c r="E390" s="1"/>
      <c r="F390" s="1"/>
      <c r="G390" s="1"/>
      <c r="H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C391" s="1"/>
      <c r="D391" s="1"/>
      <c r="E391" s="1"/>
      <c r="F391" s="1"/>
      <c r="G391" s="1"/>
      <c r="H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C392" s="1"/>
      <c r="D392" s="1"/>
      <c r="E392" s="1"/>
      <c r="F392" s="1"/>
      <c r="G392" s="1"/>
      <c r="H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C393" s="1"/>
      <c r="D393" s="1"/>
      <c r="E393" s="1"/>
      <c r="F393" s="1"/>
      <c r="G393" s="1"/>
      <c r="H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C394" s="1"/>
      <c r="D394" s="1"/>
      <c r="E394" s="1"/>
      <c r="F394" s="1"/>
      <c r="G394" s="1"/>
      <c r="H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C395" s="1"/>
      <c r="D395" s="1"/>
      <c r="E395" s="1"/>
      <c r="F395" s="1"/>
      <c r="G395" s="1"/>
      <c r="H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C396" s="1"/>
      <c r="D396" s="1"/>
      <c r="E396" s="1"/>
      <c r="F396" s="1"/>
      <c r="G396" s="1"/>
      <c r="H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C397" s="1"/>
      <c r="D397" s="1"/>
      <c r="E397" s="1"/>
      <c r="F397" s="1"/>
      <c r="G397" s="1"/>
      <c r="H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C398" s="1"/>
      <c r="D398" s="1"/>
      <c r="E398" s="1"/>
      <c r="F398" s="1"/>
      <c r="G398" s="1"/>
      <c r="H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C399" s="1"/>
      <c r="D399" s="1"/>
      <c r="E399" s="1"/>
      <c r="F399" s="1"/>
      <c r="G399" s="1"/>
      <c r="H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C400" s="1"/>
      <c r="D400" s="1"/>
      <c r="E400" s="1"/>
      <c r="F400" s="1"/>
      <c r="G400" s="1"/>
      <c r="H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C401" s="1"/>
      <c r="D401" s="1"/>
      <c r="E401" s="1"/>
      <c r="F401" s="1"/>
      <c r="G401" s="1"/>
      <c r="H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C402" s="1"/>
      <c r="D402" s="1"/>
      <c r="E402" s="1"/>
      <c r="F402" s="1"/>
      <c r="G402" s="1"/>
      <c r="H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C403" s="1"/>
      <c r="D403" s="1"/>
      <c r="E403" s="1"/>
      <c r="F403" s="1"/>
      <c r="G403" s="1"/>
      <c r="H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C404" s="1"/>
      <c r="D404" s="1"/>
      <c r="E404" s="1"/>
      <c r="F404" s="1"/>
      <c r="G404" s="1"/>
      <c r="H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C405" s="1"/>
      <c r="D405" s="1"/>
      <c r="E405" s="1"/>
      <c r="F405" s="1"/>
      <c r="G405" s="1"/>
      <c r="H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C406" s="1"/>
      <c r="D406" s="1"/>
      <c r="E406" s="1"/>
      <c r="F406" s="1"/>
      <c r="G406" s="1"/>
      <c r="H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C407" s="1"/>
      <c r="D407" s="1"/>
      <c r="E407" s="1"/>
      <c r="F407" s="1"/>
      <c r="G407" s="1"/>
      <c r="H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C408" s="1"/>
      <c r="D408" s="1"/>
      <c r="E408" s="1"/>
      <c r="F408" s="1"/>
      <c r="G408" s="1"/>
      <c r="H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C409" s="1"/>
      <c r="D409" s="1"/>
      <c r="E409" s="1"/>
      <c r="F409" s="1"/>
      <c r="G409" s="1"/>
      <c r="H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C410" s="1"/>
      <c r="D410" s="1"/>
      <c r="E410" s="1"/>
      <c r="F410" s="1"/>
      <c r="G410" s="1"/>
      <c r="H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C411" s="1"/>
      <c r="D411" s="1"/>
      <c r="E411" s="1"/>
      <c r="F411" s="1"/>
      <c r="G411" s="1"/>
      <c r="H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C412" s="1"/>
      <c r="D412" s="1"/>
      <c r="E412" s="1"/>
      <c r="F412" s="1"/>
      <c r="G412" s="1"/>
      <c r="H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C413" s="1"/>
      <c r="D413" s="1"/>
      <c r="E413" s="1"/>
      <c r="F413" s="1"/>
      <c r="G413" s="1"/>
      <c r="H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C414" s="1"/>
      <c r="D414" s="1"/>
      <c r="E414" s="1"/>
      <c r="F414" s="1"/>
      <c r="G414" s="1"/>
      <c r="H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C415" s="1"/>
      <c r="D415" s="1"/>
      <c r="E415" s="1"/>
      <c r="F415" s="1"/>
      <c r="G415" s="1"/>
      <c r="H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C416" s="1"/>
      <c r="D416" s="1"/>
      <c r="E416" s="1"/>
      <c r="F416" s="1"/>
      <c r="G416" s="1"/>
      <c r="H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C417" s="1"/>
      <c r="D417" s="1"/>
      <c r="E417" s="1"/>
      <c r="F417" s="1"/>
      <c r="G417" s="1"/>
      <c r="H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C418" s="1"/>
      <c r="D418" s="1"/>
      <c r="E418" s="1"/>
      <c r="F418" s="1"/>
      <c r="G418" s="1"/>
      <c r="H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C419" s="1"/>
      <c r="D419" s="1"/>
      <c r="E419" s="1"/>
      <c r="F419" s="1"/>
      <c r="G419" s="1"/>
      <c r="H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C420" s="1"/>
      <c r="D420" s="1"/>
      <c r="E420" s="1"/>
      <c r="F420" s="1"/>
      <c r="G420" s="1"/>
      <c r="H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C421" s="1"/>
      <c r="D421" s="1"/>
      <c r="E421" s="1"/>
      <c r="F421" s="1"/>
      <c r="G421" s="1"/>
      <c r="H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C422" s="1"/>
      <c r="D422" s="1"/>
      <c r="E422" s="1"/>
      <c r="F422" s="1"/>
      <c r="G422" s="1"/>
      <c r="H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C423" s="1"/>
      <c r="D423" s="1"/>
      <c r="E423" s="1"/>
      <c r="F423" s="1"/>
      <c r="G423" s="1"/>
      <c r="H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C424" s="1"/>
      <c r="D424" s="1"/>
      <c r="E424" s="1"/>
      <c r="F424" s="1"/>
      <c r="G424" s="1"/>
      <c r="H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C425" s="1"/>
      <c r="D425" s="1"/>
      <c r="E425" s="1"/>
      <c r="F425" s="1"/>
      <c r="G425" s="1"/>
      <c r="H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C426" s="1"/>
      <c r="D426" s="1"/>
      <c r="E426" s="1"/>
      <c r="F426" s="1"/>
      <c r="G426" s="1"/>
      <c r="H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C427" s="1"/>
      <c r="D427" s="1"/>
      <c r="E427" s="1"/>
      <c r="F427" s="1"/>
      <c r="G427" s="1"/>
      <c r="H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C428" s="1"/>
      <c r="D428" s="1"/>
      <c r="E428" s="1"/>
      <c r="F428" s="1"/>
      <c r="G428" s="1"/>
      <c r="H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C429" s="1"/>
      <c r="D429" s="1"/>
      <c r="E429" s="1"/>
      <c r="F429" s="1"/>
      <c r="G429" s="1"/>
      <c r="H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C430" s="1"/>
      <c r="D430" s="1"/>
      <c r="E430" s="1"/>
      <c r="F430" s="1"/>
      <c r="G430" s="1"/>
      <c r="H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C431" s="1"/>
      <c r="D431" s="1"/>
      <c r="E431" s="1"/>
      <c r="F431" s="1"/>
      <c r="G431" s="1"/>
      <c r="H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C432" s="1"/>
      <c r="D432" s="1"/>
      <c r="E432" s="1"/>
      <c r="F432" s="1"/>
      <c r="G432" s="1"/>
      <c r="H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C433" s="1"/>
      <c r="D433" s="1"/>
      <c r="E433" s="1"/>
      <c r="F433" s="1"/>
      <c r="G433" s="1"/>
      <c r="H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C434" s="1"/>
      <c r="D434" s="1"/>
      <c r="E434" s="1"/>
      <c r="F434" s="1"/>
      <c r="G434" s="1"/>
      <c r="H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C435" s="1"/>
      <c r="D435" s="1"/>
      <c r="E435" s="1"/>
      <c r="F435" s="1"/>
      <c r="G435" s="1"/>
      <c r="H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C436" s="1"/>
      <c r="D436" s="1"/>
      <c r="E436" s="1"/>
      <c r="F436" s="1"/>
      <c r="G436" s="1"/>
      <c r="H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C437" s="1"/>
      <c r="D437" s="1"/>
      <c r="E437" s="1"/>
      <c r="F437" s="1"/>
      <c r="G437" s="1"/>
      <c r="H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C438" s="1"/>
      <c r="D438" s="1"/>
      <c r="E438" s="1"/>
      <c r="F438" s="1"/>
      <c r="G438" s="1"/>
      <c r="H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C439" s="1"/>
      <c r="D439" s="1"/>
      <c r="E439" s="1"/>
      <c r="F439" s="1"/>
      <c r="G439" s="1"/>
      <c r="H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C440" s="1"/>
      <c r="D440" s="1"/>
      <c r="E440" s="1"/>
      <c r="F440" s="1"/>
      <c r="G440" s="1"/>
      <c r="H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C441" s="1"/>
      <c r="D441" s="1"/>
      <c r="E441" s="1"/>
      <c r="F441" s="1"/>
      <c r="G441" s="1"/>
      <c r="H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C442" s="1"/>
      <c r="D442" s="1"/>
      <c r="E442" s="1"/>
      <c r="F442" s="1"/>
      <c r="G442" s="1"/>
      <c r="H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C443" s="1"/>
      <c r="D443" s="1"/>
      <c r="E443" s="1"/>
      <c r="F443" s="1"/>
      <c r="G443" s="1"/>
      <c r="H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C444" s="1"/>
      <c r="D444" s="1"/>
      <c r="E444" s="1"/>
      <c r="F444" s="1"/>
      <c r="G444" s="1"/>
      <c r="H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C445" s="1"/>
      <c r="D445" s="1"/>
      <c r="E445" s="1"/>
      <c r="F445" s="1"/>
      <c r="G445" s="1"/>
      <c r="H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C446" s="1"/>
      <c r="D446" s="1"/>
      <c r="E446" s="1"/>
      <c r="F446" s="1"/>
      <c r="G446" s="1"/>
      <c r="H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C447" s="1"/>
      <c r="D447" s="1"/>
      <c r="E447" s="1"/>
      <c r="F447" s="1"/>
      <c r="G447" s="1"/>
      <c r="H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C448" s="1"/>
      <c r="D448" s="1"/>
      <c r="E448" s="1"/>
      <c r="F448" s="1"/>
      <c r="G448" s="1"/>
      <c r="H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C449" s="1"/>
      <c r="D449" s="1"/>
      <c r="E449" s="1"/>
      <c r="F449" s="1"/>
      <c r="G449" s="1"/>
      <c r="H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C450" s="1"/>
      <c r="D450" s="1"/>
      <c r="E450" s="1"/>
      <c r="F450" s="1"/>
      <c r="G450" s="1"/>
      <c r="H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C451" s="1"/>
      <c r="D451" s="1"/>
      <c r="E451" s="1"/>
      <c r="F451" s="1"/>
      <c r="G451" s="1"/>
      <c r="H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C452" s="1"/>
      <c r="D452" s="1"/>
      <c r="E452" s="1"/>
      <c r="F452" s="1"/>
      <c r="G452" s="1"/>
      <c r="H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C453" s="1"/>
      <c r="D453" s="1"/>
      <c r="E453" s="1"/>
      <c r="F453" s="1"/>
      <c r="G453" s="1"/>
      <c r="H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C454" s="1"/>
      <c r="D454" s="1"/>
      <c r="E454" s="1"/>
      <c r="F454" s="1"/>
      <c r="G454" s="1"/>
      <c r="H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C455" s="1"/>
      <c r="D455" s="1"/>
      <c r="E455" s="1"/>
      <c r="F455" s="1"/>
      <c r="G455" s="1"/>
      <c r="H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C456" s="1"/>
      <c r="D456" s="1"/>
      <c r="E456" s="1"/>
      <c r="F456" s="1"/>
      <c r="G456" s="1"/>
      <c r="H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C457" s="1"/>
      <c r="D457" s="1"/>
      <c r="E457" s="1"/>
      <c r="F457" s="1"/>
      <c r="G457" s="1"/>
      <c r="H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C458" s="1"/>
      <c r="D458" s="1"/>
      <c r="E458" s="1"/>
      <c r="F458" s="1"/>
      <c r="G458" s="1"/>
      <c r="H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C459" s="1"/>
      <c r="D459" s="1"/>
      <c r="E459" s="1"/>
      <c r="F459" s="1"/>
      <c r="G459" s="1"/>
      <c r="H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C460" s="1"/>
      <c r="D460" s="1"/>
      <c r="E460" s="1"/>
      <c r="F460" s="1"/>
      <c r="G460" s="1"/>
      <c r="H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C461" s="1"/>
      <c r="D461" s="1"/>
      <c r="E461" s="1"/>
      <c r="F461" s="1"/>
      <c r="G461" s="1"/>
      <c r="H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C462" s="1"/>
      <c r="D462" s="1"/>
      <c r="E462" s="1"/>
      <c r="F462" s="1"/>
      <c r="G462" s="1"/>
      <c r="H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C463" s="1"/>
      <c r="D463" s="1"/>
      <c r="E463" s="1"/>
      <c r="F463" s="1"/>
      <c r="G463" s="1"/>
      <c r="H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C464" s="1"/>
      <c r="D464" s="1"/>
      <c r="E464" s="1"/>
      <c r="F464" s="1"/>
      <c r="G464" s="1"/>
      <c r="H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C465" s="1"/>
      <c r="D465" s="1"/>
      <c r="E465" s="1"/>
      <c r="F465" s="1"/>
      <c r="G465" s="1"/>
      <c r="H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C466" s="1"/>
      <c r="D466" s="1"/>
      <c r="E466" s="1"/>
      <c r="F466" s="1"/>
      <c r="G466" s="1"/>
      <c r="H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C467" s="1"/>
      <c r="D467" s="1"/>
      <c r="E467" s="1"/>
      <c r="F467" s="1"/>
      <c r="G467" s="1"/>
      <c r="H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C468" s="1"/>
      <c r="D468" s="1"/>
      <c r="E468" s="1"/>
      <c r="F468" s="1"/>
      <c r="G468" s="1"/>
      <c r="H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C469" s="1"/>
      <c r="D469" s="1"/>
      <c r="E469" s="1"/>
      <c r="F469" s="1"/>
      <c r="G469" s="1"/>
      <c r="H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C470" s="1"/>
      <c r="D470" s="1"/>
      <c r="E470" s="1"/>
      <c r="F470" s="1"/>
      <c r="G470" s="1"/>
      <c r="H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C471" s="1"/>
      <c r="D471" s="1"/>
      <c r="E471" s="1"/>
      <c r="F471" s="1"/>
      <c r="G471" s="1"/>
      <c r="H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C472" s="1"/>
      <c r="D472" s="1"/>
      <c r="E472" s="1"/>
      <c r="F472" s="1"/>
      <c r="G472" s="1"/>
      <c r="H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C473" s="1"/>
      <c r="D473" s="1"/>
      <c r="E473" s="1"/>
      <c r="F473" s="1"/>
      <c r="G473" s="1"/>
      <c r="H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C474" s="1"/>
      <c r="D474" s="1"/>
      <c r="E474" s="1"/>
      <c r="F474" s="1"/>
      <c r="G474" s="1"/>
      <c r="H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C475" s="1"/>
      <c r="D475" s="1"/>
      <c r="E475" s="1"/>
      <c r="F475" s="1"/>
      <c r="G475" s="1"/>
      <c r="H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C476" s="1"/>
      <c r="D476" s="1"/>
      <c r="E476" s="1"/>
      <c r="F476" s="1"/>
      <c r="G476" s="1"/>
      <c r="H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C477" s="1"/>
      <c r="D477" s="1"/>
      <c r="E477" s="1"/>
      <c r="F477" s="1"/>
      <c r="G477" s="1"/>
      <c r="H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C478" s="1"/>
      <c r="D478" s="1"/>
      <c r="E478" s="1"/>
      <c r="F478" s="1"/>
      <c r="G478" s="1"/>
      <c r="H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C479" s="1"/>
      <c r="D479" s="1"/>
      <c r="E479" s="1"/>
      <c r="F479" s="1"/>
      <c r="G479" s="1"/>
      <c r="H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C480" s="1"/>
      <c r="D480" s="1"/>
      <c r="E480" s="1"/>
      <c r="F480" s="1"/>
      <c r="G480" s="1"/>
      <c r="H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C481" s="1"/>
      <c r="D481" s="1"/>
      <c r="E481" s="1"/>
      <c r="F481" s="1"/>
      <c r="G481" s="1"/>
      <c r="H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C482" s="1"/>
      <c r="D482" s="1"/>
      <c r="E482" s="1"/>
      <c r="F482" s="1"/>
      <c r="G482" s="1"/>
      <c r="H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C483" s="1"/>
      <c r="D483" s="1"/>
      <c r="E483" s="1"/>
      <c r="F483" s="1"/>
      <c r="G483" s="1"/>
      <c r="H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C484" s="1"/>
      <c r="D484" s="1"/>
      <c r="E484" s="1"/>
      <c r="F484" s="1"/>
      <c r="G484" s="1"/>
      <c r="H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C485" s="1"/>
      <c r="D485" s="1"/>
      <c r="E485" s="1"/>
      <c r="F485" s="1"/>
      <c r="G485" s="1"/>
      <c r="H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C486" s="1"/>
      <c r="D486" s="1"/>
      <c r="E486" s="1"/>
      <c r="F486" s="1"/>
      <c r="G486" s="1"/>
      <c r="H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C487" s="1"/>
      <c r="D487" s="1"/>
      <c r="E487" s="1"/>
      <c r="F487" s="1"/>
      <c r="G487" s="1"/>
      <c r="H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C488" s="1"/>
      <c r="D488" s="1"/>
      <c r="E488" s="1"/>
      <c r="F488" s="1"/>
      <c r="G488" s="1"/>
      <c r="H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C489" s="1"/>
      <c r="D489" s="1"/>
      <c r="E489" s="1"/>
      <c r="F489" s="1"/>
      <c r="G489" s="1"/>
      <c r="H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C490" s="1"/>
      <c r="D490" s="1"/>
      <c r="E490" s="1"/>
      <c r="F490" s="1"/>
      <c r="G490" s="1"/>
      <c r="H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C491" s="1"/>
      <c r="D491" s="1"/>
      <c r="E491" s="1"/>
      <c r="F491" s="1"/>
      <c r="G491" s="1"/>
      <c r="H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C492" s="1"/>
      <c r="D492" s="1"/>
      <c r="E492" s="1"/>
      <c r="F492" s="1"/>
      <c r="G492" s="1"/>
      <c r="H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C493" s="1"/>
      <c r="D493" s="1"/>
      <c r="E493" s="1"/>
      <c r="F493" s="1"/>
      <c r="G493" s="1"/>
      <c r="H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C494" s="1"/>
      <c r="D494" s="1"/>
      <c r="E494" s="1"/>
      <c r="F494" s="1"/>
      <c r="G494" s="1"/>
      <c r="H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C495" s="1"/>
      <c r="D495" s="1"/>
      <c r="E495" s="1"/>
      <c r="F495" s="1"/>
      <c r="G495" s="1"/>
      <c r="H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C496" s="1"/>
      <c r="D496" s="1"/>
      <c r="E496" s="1"/>
      <c r="F496" s="1"/>
      <c r="G496" s="1"/>
      <c r="H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C497" s="1"/>
      <c r="D497" s="1"/>
      <c r="E497" s="1"/>
      <c r="F497" s="1"/>
      <c r="G497" s="1"/>
      <c r="H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C498" s="1"/>
      <c r="D498" s="1"/>
      <c r="E498" s="1"/>
      <c r="F498" s="1"/>
      <c r="G498" s="1"/>
      <c r="H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C499" s="1"/>
      <c r="D499" s="1"/>
      <c r="E499" s="1"/>
      <c r="F499" s="1"/>
      <c r="G499" s="1"/>
      <c r="H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C500" s="1"/>
      <c r="D500" s="1"/>
      <c r="E500" s="1"/>
      <c r="F500" s="1"/>
      <c r="G500" s="1"/>
      <c r="H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C501" s="1"/>
      <c r="D501" s="1"/>
      <c r="E501" s="1"/>
      <c r="F501" s="1"/>
      <c r="G501" s="1"/>
      <c r="H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C502" s="1"/>
      <c r="D502" s="1"/>
      <c r="E502" s="1"/>
      <c r="F502" s="1"/>
      <c r="G502" s="1"/>
      <c r="H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C503" s="1"/>
      <c r="D503" s="1"/>
      <c r="E503" s="1"/>
      <c r="F503" s="1"/>
      <c r="G503" s="1"/>
      <c r="H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C504" s="1"/>
      <c r="D504" s="1"/>
      <c r="E504" s="1"/>
      <c r="F504" s="1"/>
      <c r="G504" s="1"/>
      <c r="H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C505" s="1"/>
      <c r="D505" s="1"/>
      <c r="E505" s="1"/>
      <c r="F505" s="1"/>
      <c r="G505" s="1"/>
      <c r="H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C506" s="1"/>
      <c r="D506" s="1"/>
      <c r="E506" s="1"/>
      <c r="F506" s="1"/>
      <c r="G506" s="1"/>
      <c r="H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C507" s="1"/>
      <c r="D507" s="1"/>
      <c r="E507" s="1"/>
      <c r="F507" s="1"/>
      <c r="G507" s="1"/>
      <c r="H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C508" s="1"/>
      <c r="D508" s="1"/>
      <c r="E508" s="1"/>
      <c r="F508" s="1"/>
      <c r="G508" s="1"/>
      <c r="H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C509" s="1"/>
      <c r="D509" s="1"/>
      <c r="E509" s="1"/>
      <c r="F509" s="1"/>
      <c r="G509" s="1"/>
      <c r="H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C510" s="1"/>
      <c r="D510" s="1"/>
      <c r="E510" s="1"/>
      <c r="F510" s="1"/>
      <c r="G510" s="1"/>
      <c r="H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C511" s="1"/>
      <c r="D511" s="1"/>
      <c r="E511" s="1"/>
      <c r="F511" s="1"/>
      <c r="G511" s="1"/>
      <c r="H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C512" s="1"/>
      <c r="D512" s="1"/>
      <c r="E512" s="1"/>
      <c r="F512" s="1"/>
      <c r="G512" s="1"/>
      <c r="H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C513" s="1"/>
      <c r="D513" s="1"/>
      <c r="E513" s="1"/>
      <c r="F513" s="1"/>
      <c r="G513" s="1"/>
      <c r="H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C514" s="1"/>
      <c r="D514" s="1"/>
      <c r="E514" s="1"/>
      <c r="F514" s="1"/>
      <c r="G514" s="1"/>
      <c r="H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C515" s="1"/>
      <c r="D515" s="1"/>
      <c r="E515" s="1"/>
      <c r="F515" s="1"/>
      <c r="G515" s="1"/>
      <c r="H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C516" s="1"/>
      <c r="D516" s="1"/>
      <c r="E516" s="1"/>
      <c r="F516" s="1"/>
      <c r="G516" s="1"/>
      <c r="H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C517" s="1"/>
      <c r="D517" s="1"/>
      <c r="E517" s="1"/>
      <c r="F517" s="1"/>
      <c r="G517" s="1"/>
      <c r="H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C518" s="1"/>
      <c r="D518" s="1"/>
      <c r="E518" s="1"/>
      <c r="F518" s="1"/>
      <c r="G518" s="1"/>
      <c r="H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C519" s="1"/>
      <c r="D519" s="1"/>
      <c r="E519" s="1"/>
      <c r="F519" s="1"/>
      <c r="G519" s="1"/>
      <c r="H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C520" s="1"/>
      <c r="D520" s="1"/>
      <c r="E520" s="1"/>
      <c r="F520" s="1"/>
      <c r="G520" s="1"/>
      <c r="H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C521" s="1"/>
      <c r="D521" s="1"/>
      <c r="E521" s="1"/>
      <c r="F521" s="1"/>
      <c r="G521" s="1"/>
      <c r="H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C522" s="1"/>
      <c r="D522" s="1"/>
      <c r="E522" s="1"/>
      <c r="F522" s="1"/>
      <c r="G522" s="1"/>
      <c r="H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C523" s="1"/>
      <c r="D523" s="1"/>
      <c r="E523" s="1"/>
      <c r="F523" s="1"/>
      <c r="G523" s="1"/>
      <c r="H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C524" s="1"/>
      <c r="D524" s="1"/>
      <c r="E524" s="1"/>
      <c r="F524" s="1"/>
      <c r="G524" s="1"/>
      <c r="H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C525" s="1"/>
      <c r="D525" s="1"/>
      <c r="E525" s="1"/>
      <c r="F525" s="1"/>
      <c r="G525" s="1"/>
      <c r="H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C526" s="1"/>
      <c r="D526" s="1"/>
      <c r="E526" s="1"/>
      <c r="F526" s="1"/>
      <c r="G526" s="1"/>
      <c r="H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C527" s="1"/>
      <c r="D527" s="1"/>
      <c r="E527" s="1"/>
      <c r="F527" s="1"/>
      <c r="G527" s="1"/>
      <c r="H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C528" s="1"/>
      <c r="D528" s="1"/>
      <c r="E528" s="1"/>
      <c r="F528" s="1"/>
      <c r="G528" s="1"/>
      <c r="H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C529" s="1"/>
      <c r="D529" s="1"/>
      <c r="E529" s="1"/>
      <c r="F529" s="1"/>
      <c r="G529" s="1"/>
      <c r="H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C530" s="1"/>
      <c r="D530" s="1"/>
      <c r="E530" s="1"/>
      <c r="F530" s="1"/>
      <c r="G530" s="1"/>
      <c r="H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C531" s="1"/>
      <c r="D531" s="1"/>
      <c r="E531" s="1"/>
      <c r="F531" s="1"/>
      <c r="G531" s="1"/>
      <c r="H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C532" s="1"/>
      <c r="D532" s="1"/>
      <c r="E532" s="1"/>
      <c r="F532" s="1"/>
      <c r="G532" s="1"/>
      <c r="H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C533" s="1"/>
      <c r="D533" s="1"/>
      <c r="E533" s="1"/>
      <c r="F533" s="1"/>
      <c r="G533" s="1"/>
      <c r="H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C534" s="1"/>
      <c r="D534" s="1"/>
      <c r="E534" s="1"/>
      <c r="F534" s="1"/>
      <c r="G534" s="1"/>
      <c r="H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C535" s="1"/>
      <c r="D535" s="1"/>
      <c r="E535" s="1"/>
      <c r="F535" s="1"/>
      <c r="G535" s="1"/>
      <c r="H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C536" s="1"/>
      <c r="D536" s="1"/>
      <c r="E536" s="1"/>
      <c r="F536" s="1"/>
      <c r="G536" s="1"/>
      <c r="H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C537" s="1"/>
      <c r="D537" s="1"/>
      <c r="E537" s="1"/>
      <c r="F537" s="1"/>
      <c r="G537" s="1"/>
      <c r="H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C538" s="1"/>
      <c r="D538" s="1"/>
      <c r="E538" s="1"/>
      <c r="F538" s="1"/>
      <c r="G538" s="1"/>
      <c r="H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C539" s="1"/>
      <c r="D539" s="1"/>
      <c r="E539" s="1"/>
      <c r="F539" s="1"/>
      <c r="G539" s="1"/>
      <c r="H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C540" s="1"/>
      <c r="D540" s="1"/>
      <c r="E540" s="1"/>
      <c r="F540" s="1"/>
      <c r="G540" s="1"/>
      <c r="H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C541" s="1"/>
      <c r="D541" s="1"/>
      <c r="E541" s="1"/>
      <c r="F541" s="1"/>
      <c r="G541" s="1"/>
      <c r="H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C542" s="1"/>
      <c r="D542" s="1"/>
      <c r="E542" s="1"/>
      <c r="F542" s="1"/>
      <c r="G542" s="1"/>
      <c r="H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C543" s="1"/>
      <c r="D543" s="1"/>
      <c r="E543" s="1"/>
      <c r="F543" s="1"/>
      <c r="G543" s="1"/>
      <c r="H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C544" s="1"/>
      <c r="D544" s="1"/>
      <c r="E544" s="1"/>
      <c r="F544" s="1"/>
      <c r="G544" s="1"/>
      <c r="H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C545" s="1"/>
      <c r="D545" s="1"/>
      <c r="E545" s="1"/>
      <c r="F545" s="1"/>
      <c r="G545" s="1"/>
      <c r="H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C546" s="1"/>
      <c r="D546" s="1"/>
      <c r="E546" s="1"/>
      <c r="F546" s="1"/>
      <c r="G546" s="1"/>
      <c r="H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C547" s="1"/>
      <c r="D547" s="1"/>
      <c r="E547" s="1"/>
      <c r="F547" s="1"/>
      <c r="G547" s="1"/>
      <c r="H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C548" s="1"/>
      <c r="D548" s="1"/>
      <c r="E548" s="1"/>
      <c r="F548" s="1"/>
      <c r="G548" s="1"/>
      <c r="H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C549" s="1"/>
      <c r="D549" s="1"/>
      <c r="E549" s="1"/>
      <c r="F549" s="1"/>
      <c r="G549" s="1"/>
      <c r="H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C550" s="1"/>
      <c r="D550" s="1"/>
      <c r="E550" s="1"/>
      <c r="F550" s="1"/>
      <c r="G550" s="1"/>
      <c r="H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C551" s="1"/>
      <c r="D551" s="1"/>
      <c r="E551" s="1"/>
      <c r="F551" s="1"/>
      <c r="G551" s="1"/>
      <c r="H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C552" s="1"/>
      <c r="D552" s="1"/>
      <c r="E552" s="1"/>
      <c r="F552" s="1"/>
      <c r="G552" s="1"/>
      <c r="H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C553" s="1"/>
      <c r="D553" s="1"/>
      <c r="E553" s="1"/>
      <c r="F553" s="1"/>
      <c r="G553" s="1"/>
      <c r="H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C554" s="1"/>
      <c r="D554" s="1"/>
      <c r="E554" s="1"/>
      <c r="F554" s="1"/>
      <c r="G554" s="1"/>
      <c r="H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C555" s="1"/>
      <c r="D555" s="1"/>
      <c r="E555" s="1"/>
      <c r="F555" s="1"/>
      <c r="G555" s="1"/>
      <c r="H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C556" s="1"/>
      <c r="D556" s="1"/>
      <c r="E556" s="1"/>
      <c r="F556" s="1"/>
      <c r="G556" s="1"/>
      <c r="H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C557" s="1"/>
      <c r="D557" s="1"/>
      <c r="E557" s="1"/>
      <c r="F557" s="1"/>
      <c r="G557" s="1"/>
      <c r="H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C558" s="1"/>
      <c r="D558" s="1"/>
      <c r="E558" s="1"/>
      <c r="F558" s="1"/>
      <c r="G558" s="1"/>
      <c r="H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C559" s="1"/>
      <c r="D559" s="1"/>
      <c r="E559" s="1"/>
      <c r="F559" s="1"/>
      <c r="G559" s="1"/>
      <c r="H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C560" s="1"/>
      <c r="D560" s="1"/>
      <c r="E560" s="1"/>
      <c r="F560" s="1"/>
      <c r="G560" s="1"/>
      <c r="H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C561" s="1"/>
      <c r="D561" s="1"/>
      <c r="E561" s="1"/>
      <c r="F561" s="1"/>
      <c r="G561" s="1"/>
      <c r="H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C562" s="1"/>
      <c r="D562" s="1"/>
      <c r="E562" s="1"/>
      <c r="F562" s="1"/>
      <c r="G562" s="1"/>
      <c r="H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C563" s="1"/>
      <c r="D563" s="1"/>
      <c r="E563" s="1"/>
      <c r="F563" s="1"/>
      <c r="G563" s="1"/>
      <c r="H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C564" s="1"/>
      <c r="D564" s="1"/>
      <c r="E564" s="1"/>
      <c r="F564" s="1"/>
      <c r="G564" s="1"/>
      <c r="H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C565" s="1"/>
      <c r="D565" s="1"/>
      <c r="E565" s="1"/>
      <c r="F565" s="1"/>
      <c r="G565" s="1"/>
      <c r="H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C566" s="1"/>
      <c r="D566" s="1"/>
      <c r="E566" s="1"/>
      <c r="F566" s="1"/>
      <c r="G566" s="1"/>
      <c r="H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C567" s="1"/>
      <c r="D567" s="1"/>
      <c r="E567" s="1"/>
      <c r="F567" s="1"/>
      <c r="G567" s="1"/>
      <c r="H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C568" s="1"/>
      <c r="D568" s="1"/>
      <c r="E568" s="1"/>
      <c r="F568" s="1"/>
      <c r="G568" s="1"/>
      <c r="H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C569" s="1"/>
      <c r="D569" s="1"/>
      <c r="E569" s="1"/>
      <c r="F569" s="1"/>
      <c r="G569" s="1"/>
      <c r="H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C570" s="1"/>
      <c r="D570" s="1"/>
      <c r="E570" s="1"/>
      <c r="F570" s="1"/>
      <c r="G570" s="1"/>
      <c r="H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C571" s="1"/>
      <c r="D571" s="1"/>
      <c r="E571" s="1"/>
      <c r="F571" s="1"/>
      <c r="G571" s="1"/>
      <c r="H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C572" s="1"/>
      <c r="D572" s="1"/>
      <c r="E572" s="1"/>
      <c r="F572" s="1"/>
      <c r="G572" s="1"/>
      <c r="H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C573" s="1"/>
      <c r="D573" s="1"/>
      <c r="E573" s="1"/>
      <c r="F573" s="1"/>
      <c r="G573" s="1"/>
      <c r="H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C574" s="1"/>
      <c r="D574" s="1"/>
      <c r="E574" s="1"/>
      <c r="F574" s="1"/>
      <c r="G574" s="1"/>
      <c r="H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C575" s="1"/>
      <c r="D575" s="1"/>
      <c r="E575" s="1"/>
      <c r="F575" s="1"/>
      <c r="G575" s="1"/>
      <c r="H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C576" s="1"/>
      <c r="D576" s="1"/>
      <c r="E576" s="1"/>
      <c r="F576" s="1"/>
      <c r="G576" s="1"/>
      <c r="H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C577" s="1"/>
      <c r="D577" s="1"/>
      <c r="E577" s="1"/>
      <c r="F577" s="1"/>
      <c r="G577" s="1"/>
      <c r="H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C578" s="1"/>
      <c r="D578" s="1"/>
      <c r="E578" s="1"/>
      <c r="F578" s="1"/>
      <c r="G578" s="1"/>
      <c r="H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C579" s="1"/>
      <c r="D579" s="1"/>
      <c r="E579" s="1"/>
      <c r="F579" s="1"/>
      <c r="G579" s="1"/>
      <c r="H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C580" s="1"/>
      <c r="D580" s="1"/>
      <c r="E580" s="1"/>
      <c r="F580" s="1"/>
      <c r="G580" s="1"/>
      <c r="H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C581" s="1"/>
      <c r="D581" s="1"/>
      <c r="E581" s="1"/>
      <c r="F581" s="1"/>
      <c r="G581" s="1"/>
      <c r="H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C582" s="1"/>
      <c r="D582" s="1"/>
      <c r="E582" s="1"/>
      <c r="F582" s="1"/>
      <c r="G582" s="1"/>
      <c r="H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C583" s="1"/>
      <c r="D583" s="1"/>
      <c r="E583" s="1"/>
      <c r="F583" s="1"/>
      <c r="G583" s="1"/>
      <c r="H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C584" s="1"/>
      <c r="D584" s="1"/>
      <c r="E584" s="1"/>
      <c r="F584" s="1"/>
      <c r="G584" s="1"/>
      <c r="H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C585" s="1"/>
      <c r="D585" s="1"/>
      <c r="E585" s="1"/>
      <c r="F585" s="1"/>
      <c r="G585" s="1"/>
      <c r="H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C586" s="1"/>
      <c r="D586" s="1"/>
      <c r="E586" s="1"/>
      <c r="F586" s="1"/>
      <c r="G586" s="1"/>
      <c r="H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C587" s="1"/>
      <c r="D587" s="1"/>
      <c r="E587" s="1"/>
      <c r="F587" s="1"/>
      <c r="G587" s="1"/>
      <c r="H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C588" s="1"/>
      <c r="D588" s="1"/>
      <c r="E588" s="1"/>
      <c r="F588" s="1"/>
      <c r="G588" s="1"/>
      <c r="H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C589" s="1"/>
      <c r="D589" s="1"/>
      <c r="E589" s="1"/>
      <c r="F589" s="1"/>
      <c r="G589" s="1"/>
      <c r="H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C590" s="1"/>
      <c r="D590" s="1"/>
      <c r="E590" s="1"/>
      <c r="F590" s="1"/>
      <c r="G590" s="1"/>
      <c r="H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C591" s="1"/>
      <c r="D591" s="1"/>
      <c r="E591" s="1"/>
      <c r="F591" s="1"/>
      <c r="G591" s="1"/>
      <c r="H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C592" s="1"/>
      <c r="D592" s="1"/>
      <c r="E592" s="1"/>
      <c r="F592" s="1"/>
      <c r="G592" s="1"/>
      <c r="H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C593" s="1"/>
      <c r="D593" s="1"/>
      <c r="E593" s="1"/>
      <c r="F593" s="1"/>
      <c r="G593" s="1"/>
      <c r="H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C594" s="1"/>
      <c r="D594" s="1"/>
      <c r="E594" s="1"/>
      <c r="F594" s="1"/>
      <c r="G594" s="1"/>
      <c r="H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C595" s="1"/>
      <c r="D595" s="1"/>
      <c r="E595" s="1"/>
      <c r="F595" s="1"/>
      <c r="G595" s="1"/>
      <c r="H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C596" s="1"/>
      <c r="D596" s="1"/>
      <c r="E596" s="1"/>
      <c r="F596" s="1"/>
      <c r="G596" s="1"/>
      <c r="H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C597" s="1"/>
      <c r="D597" s="1"/>
      <c r="E597" s="1"/>
      <c r="F597" s="1"/>
      <c r="G597" s="1"/>
      <c r="H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C598" s="1"/>
      <c r="D598" s="1"/>
      <c r="E598" s="1"/>
      <c r="F598" s="1"/>
      <c r="G598" s="1"/>
      <c r="H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C599" s="1"/>
      <c r="D599" s="1"/>
      <c r="E599" s="1"/>
      <c r="F599" s="1"/>
      <c r="G599" s="1"/>
      <c r="H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C600" s="1"/>
      <c r="D600" s="1"/>
      <c r="E600" s="1"/>
      <c r="F600" s="1"/>
      <c r="G600" s="1"/>
      <c r="H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C601" s="1"/>
      <c r="D601" s="1"/>
      <c r="E601" s="1"/>
      <c r="F601" s="1"/>
      <c r="G601" s="1"/>
      <c r="H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C602" s="1"/>
      <c r="D602" s="1"/>
      <c r="E602" s="1"/>
      <c r="F602" s="1"/>
      <c r="G602" s="1"/>
      <c r="H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C603" s="1"/>
      <c r="D603" s="1"/>
      <c r="E603" s="1"/>
      <c r="F603" s="1"/>
      <c r="G603" s="1"/>
      <c r="H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C604" s="1"/>
      <c r="D604" s="1"/>
      <c r="E604" s="1"/>
      <c r="F604" s="1"/>
      <c r="G604" s="1"/>
      <c r="H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C605" s="1"/>
      <c r="D605" s="1"/>
      <c r="E605" s="1"/>
      <c r="F605" s="1"/>
      <c r="G605" s="1"/>
      <c r="H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C606" s="1"/>
      <c r="D606" s="1"/>
      <c r="E606" s="1"/>
      <c r="F606" s="1"/>
      <c r="G606" s="1"/>
      <c r="H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C607" s="1"/>
      <c r="D607" s="1"/>
      <c r="E607" s="1"/>
      <c r="F607" s="1"/>
      <c r="G607" s="1"/>
      <c r="H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C608" s="1"/>
      <c r="D608" s="1"/>
      <c r="E608" s="1"/>
      <c r="F608" s="1"/>
      <c r="G608" s="1"/>
      <c r="H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C609" s="1"/>
      <c r="D609" s="1"/>
      <c r="E609" s="1"/>
      <c r="F609" s="1"/>
      <c r="G609" s="1"/>
      <c r="H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C610" s="1"/>
      <c r="D610" s="1"/>
      <c r="E610" s="1"/>
      <c r="F610" s="1"/>
      <c r="G610" s="1"/>
      <c r="H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C611" s="1"/>
      <c r="D611" s="1"/>
      <c r="E611" s="1"/>
      <c r="F611" s="1"/>
      <c r="G611" s="1"/>
      <c r="H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C612" s="1"/>
      <c r="D612" s="1"/>
      <c r="E612" s="1"/>
      <c r="F612" s="1"/>
      <c r="G612" s="1"/>
      <c r="H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C613" s="1"/>
      <c r="D613" s="1"/>
      <c r="E613" s="1"/>
      <c r="F613" s="1"/>
      <c r="G613" s="1"/>
      <c r="H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C614" s="1"/>
      <c r="D614" s="1"/>
      <c r="E614" s="1"/>
      <c r="F614" s="1"/>
      <c r="G614" s="1"/>
      <c r="H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C615" s="1"/>
      <c r="D615" s="1"/>
      <c r="E615" s="1"/>
      <c r="F615" s="1"/>
      <c r="G615" s="1"/>
      <c r="H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C616" s="1"/>
      <c r="D616" s="1"/>
      <c r="E616" s="1"/>
      <c r="F616" s="1"/>
      <c r="G616" s="1"/>
      <c r="H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C617" s="1"/>
      <c r="D617" s="1"/>
      <c r="E617" s="1"/>
      <c r="F617" s="1"/>
      <c r="G617" s="1"/>
      <c r="H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C618" s="1"/>
      <c r="D618" s="1"/>
      <c r="E618" s="1"/>
      <c r="F618" s="1"/>
      <c r="G618" s="1"/>
      <c r="H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C619" s="1"/>
      <c r="D619" s="1"/>
      <c r="E619" s="1"/>
      <c r="F619" s="1"/>
      <c r="G619" s="1"/>
      <c r="H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C620" s="1"/>
      <c r="D620" s="1"/>
      <c r="E620" s="1"/>
      <c r="F620" s="1"/>
      <c r="G620" s="1"/>
      <c r="H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C621" s="1"/>
      <c r="D621" s="1"/>
      <c r="E621" s="1"/>
      <c r="F621" s="1"/>
      <c r="G621" s="1"/>
      <c r="H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C622" s="1"/>
      <c r="D622" s="1"/>
      <c r="E622" s="1"/>
      <c r="F622" s="1"/>
      <c r="G622" s="1"/>
      <c r="H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C623" s="1"/>
      <c r="D623" s="1"/>
      <c r="E623" s="1"/>
      <c r="F623" s="1"/>
      <c r="G623" s="1"/>
      <c r="H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C624" s="1"/>
      <c r="D624" s="1"/>
      <c r="E624" s="1"/>
      <c r="F624" s="1"/>
      <c r="G624" s="1"/>
      <c r="H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C625" s="1"/>
      <c r="D625" s="1"/>
      <c r="E625" s="1"/>
      <c r="F625" s="1"/>
      <c r="G625" s="1"/>
      <c r="H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C626" s="1"/>
      <c r="D626" s="1"/>
      <c r="E626" s="1"/>
      <c r="F626" s="1"/>
      <c r="G626" s="1"/>
      <c r="H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C627" s="1"/>
      <c r="D627" s="1"/>
      <c r="E627" s="1"/>
      <c r="F627" s="1"/>
      <c r="G627" s="1"/>
      <c r="H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C628" s="1"/>
      <c r="D628" s="1"/>
      <c r="E628" s="1"/>
      <c r="F628" s="1"/>
      <c r="G628" s="1"/>
      <c r="H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C629" s="1"/>
      <c r="D629" s="1"/>
      <c r="E629" s="1"/>
      <c r="F629" s="1"/>
      <c r="G629" s="1"/>
      <c r="H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C630" s="1"/>
      <c r="D630" s="1"/>
      <c r="E630" s="1"/>
      <c r="F630" s="1"/>
      <c r="G630" s="1"/>
      <c r="H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C631" s="1"/>
      <c r="D631" s="1"/>
      <c r="E631" s="1"/>
      <c r="F631" s="1"/>
      <c r="G631" s="1"/>
      <c r="H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C632" s="1"/>
      <c r="D632" s="1"/>
      <c r="E632" s="1"/>
      <c r="F632" s="1"/>
      <c r="G632" s="1"/>
      <c r="H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C633" s="1"/>
      <c r="D633" s="1"/>
      <c r="E633" s="1"/>
      <c r="F633" s="1"/>
      <c r="G633" s="1"/>
      <c r="H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C634" s="1"/>
      <c r="D634" s="1"/>
      <c r="E634" s="1"/>
      <c r="F634" s="1"/>
      <c r="G634" s="1"/>
      <c r="H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C635" s="1"/>
      <c r="D635" s="1"/>
      <c r="E635" s="1"/>
      <c r="F635" s="1"/>
      <c r="G635" s="1"/>
      <c r="H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C636" s="1"/>
      <c r="D636" s="1"/>
      <c r="E636" s="1"/>
      <c r="F636" s="1"/>
      <c r="G636" s="1"/>
      <c r="H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C637" s="1"/>
      <c r="D637" s="1"/>
      <c r="E637" s="1"/>
      <c r="F637" s="1"/>
      <c r="G637" s="1"/>
      <c r="H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C638" s="1"/>
      <c r="D638" s="1"/>
      <c r="E638" s="1"/>
      <c r="F638" s="1"/>
      <c r="G638" s="1"/>
      <c r="H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C639" s="1"/>
      <c r="D639" s="1"/>
      <c r="E639" s="1"/>
      <c r="F639" s="1"/>
      <c r="G639" s="1"/>
      <c r="H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C640" s="1"/>
      <c r="D640" s="1"/>
      <c r="E640" s="1"/>
      <c r="F640" s="1"/>
      <c r="G640" s="1"/>
      <c r="H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C641" s="1"/>
      <c r="D641" s="1"/>
      <c r="E641" s="1"/>
      <c r="F641" s="1"/>
      <c r="G641" s="1"/>
      <c r="H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C642" s="1"/>
      <c r="D642" s="1"/>
      <c r="E642" s="1"/>
      <c r="F642" s="1"/>
      <c r="G642" s="1"/>
      <c r="H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C643" s="1"/>
      <c r="D643" s="1"/>
      <c r="E643" s="1"/>
      <c r="F643" s="1"/>
      <c r="G643" s="1"/>
      <c r="H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C644" s="1"/>
      <c r="D644" s="1"/>
      <c r="E644" s="1"/>
      <c r="F644" s="1"/>
      <c r="G644" s="1"/>
      <c r="H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C645" s="1"/>
      <c r="D645" s="1"/>
      <c r="E645" s="1"/>
      <c r="F645" s="1"/>
      <c r="G645" s="1"/>
      <c r="H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C646" s="1"/>
      <c r="D646" s="1"/>
      <c r="E646" s="1"/>
      <c r="F646" s="1"/>
      <c r="G646" s="1"/>
      <c r="H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C647" s="1"/>
      <c r="D647" s="1"/>
      <c r="E647" s="1"/>
      <c r="F647" s="1"/>
      <c r="G647" s="1"/>
      <c r="H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C648" s="1"/>
      <c r="D648" s="1"/>
      <c r="E648" s="1"/>
      <c r="F648" s="1"/>
      <c r="G648" s="1"/>
      <c r="H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C649" s="1"/>
      <c r="D649" s="1"/>
      <c r="E649" s="1"/>
      <c r="F649" s="1"/>
      <c r="G649" s="1"/>
      <c r="H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C650" s="1"/>
      <c r="D650" s="1"/>
      <c r="E650" s="1"/>
      <c r="F650" s="1"/>
      <c r="G650" s="1"/>
      <c r="H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C651" s="1"/>
      <c r="D651" s="1"/>
      <c r="E651" s="1"/>
      <c r="F651" s="1"/>
      <c r="G651" s="1"/>
      <c r="H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C652" s="1"/>
      <c r="D652" s="1"/>
      <c r="E652" s="1"/>
      <c r="F652" s="1"/>
      <c r="G652" s="1"/>
      <c r="H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C653" s="1"/>
      <c r="D653" s="1"/>
      <c r="E653" s="1"/>
      <c r="F653" s="1"/>
      <c r="G653" s="1"/>
      <c r="H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C654" s="1"/>
      <c r="D654" s="1"/>
      <c r="E654" s="1"/>
      <c r="F654" s="1"/>
      <c r="G654" s="1"/>
      <c r="H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C655" s="1"/>
      <c r="D655" s="1"/>
      <c r="E655" s="1"/>
      <c r="F655" s="1"/>
      <c r="G655" s="1"/>
      <c r="H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C656" s="1"/>
      <c r="D656" s="1"/>
      <c r="E656" s="1"/>
      <c r="F656" s="1"/>
      <c r="G656" s="1"/>
      <c r="H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C657" s="1"/>
      <c r="D657" s="1"/>
      <c r="E657" s="1"/>
      <c r="F657" s="1"/>
      <c r="G657" s="1"/>
      <c r="H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C658" s="1"/>
      <c r="D658" s="1"/>
      <c r="E658" s="1"/>
      <c r="F658" s="1"/>
      <c r="G658" s="1"/>
      <c r="H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C659" s="1"/>
      <c r="D659" s="1"/>
      <c r="E659" s="1"/>
      <c r="F659" s="1"/>
      <c r="G659" s="1"/>
      <c r="H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C660" s="1"/>
      <c r="D660" s="1"/>
      <c r="E660" s="1"/>
      <c r="F660" s="1"/>
      <c r="G660" s="1"/>
      <c r="H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C661" s="1"/>
      <c r="D661" s="1"/>
      <c r="E661" s="1"/>
      <c r="F661" s="1"/>
      <c r="G661" s="1"/>
      <c r="H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C662" s="1"/>
      <c r="D662" s="1"/>
      <c r="E662" s="1"/>
      <c r="F662" s="1"/>
      <c r="G662" s="1"/>
      <c r="H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C663" s="1"/>
      <c r="D663" s="1"/>
      <c r="E663" s="1"/>
      <c r="F663" s="1"/>
      <c r="G663" s="1"/>
      <c r="H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C664" s="1"/>
      <c r="D664" s="1"/>
      <c r="E664" s="1"/>
      <c r="F664" s="1"/>
      <c r="G664" s="1"/>
      <c r="H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C665" s="1"/>
      <c r="D665" s="1"/>
      <c r="E665" s="1"/>
      <c r="F665" s="1"/>
      <c r="G665" s="1"/>
      <c r="H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C666" s="1"/>
      <c r="D666" s="1"/>
      <c r="E666" s="1"/>
      <c r="F666" s="1"/>
      <c r="G666" s="1"/>
      <c r="H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C667" s="1"/>
      <c r="D667" s="1"/>
      <c r="E667" s="1"/>
      <c r="F667" s="1"/>
      <c r="G667" s="1"/>
      <c r="H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C668" s="1"/>
      <c r="D668" s="1"/>
      <c r="E668" s="1"/>
      <c r="F668" s="1"/>
      <c r="G668" s="1"/>
      <c r="H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C669" s="1"/>
      <c r="D669" s="1"/>
      <c r="E669" s="1"/>
      <c r="F669" s="1"/>
      <c r="G669" s="1"/>
      <c r="H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C670" s="1"/>
      <c r="D670" s="1"/>
      <c r="E670" s="1"/>
      <c r="F670" s="1"/>
      <c r="G670" s="1"/>
      <c r="H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C671" s="1"/>
      <c r="D671" s="1"/>
      <c r="E671" s="1"/>
      <c r="F671" s="1"/>
      <c r="G671" s="1"/>
      <c r="H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C672" s="1"/>
      <c r="D672" s="1"/>
      <c r="E672" s="1"/>
      <c r="F672" s="1"/>
      <c r="G672" s="1"/>
      <c r="H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C673" s="1"/>
      <c r="D673" s="1"/>
      <c r="E673" s="1"/>
      <c r="F673" s="1"/>
      <c r="G673" s="1"/>
      <c r="H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C674" s="1"/>
      <c r="D674" s="1"/>
      <c r="E674" s="1"/>
      <c r="F674" s="1"/>
      <c r="G674" s="1"/>
      <c r="H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C675" s="1"/>
      <c r="D675" s="1"/>
      <c r="E675" s="1"/>
      <c r="F675" s="1"/>
      <c r="G675" s="1"/>
      <c r="H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C676" s="1"/>
      <c r="D676" s="1"/>
      <c r="E676" s="1"/>
      <c r="F676" s="1"/>
      <c r="G676" s="1"/>
      <c r="H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C677" s="1"/>
      <c r="D677" s="1"/>
      <c r="E677" s="1"/>
      <c r="F677" s="1"/>
      <c r="G677" s="1"/>
      <c r="H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C678" s="1"/>
      <c r="D678" s="1"/>
      <c r="E678" s="1"/>
      <c r="F678" s="1"/>
      <c r="G678" s="1"/>
      <c r="H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C679" s="1"/>
      <c r="D679" s="1"/>
      <c r="E679" s="1"/>
      <c r="F679" s="1"/>
      <c r="G679" s="1"/>
      <c r="H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C680" s="1"/>
      <c r="D680" s="1"/>
      <c r="E680" s="1"/>
      <c r="F680" s="1"/>
      <c r="G680" s="1"/>
      <c r="H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C681" s="1"/>
      <c r="D681" s="1"/>
      <c r="E681" s="1"/>
      <c r="F681" s="1"/>
      <c r="G681" s="1"/>
      <c r="H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C682" s="1"/>
      <c r="D682" s="1"/>
      <c r="E682" s="1"/>
      <c r="F682" s="1"/>
      <c r="G682" s="1"/>
      <c r="H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C683" s="1"/>
      <c r="D683" s="1"/>
      <c r="E683" s="1"/>
      <c r="F683" s="1"/>
      <c r="G683" s="1"/>
      <c r="H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C684" s="1"/>
      <c r="D684" s="1"/>
      <c r="E684" s="1"/>
      <c r="F684" s="1"/>
      <c r="G684" s="1"/>
      <c r="H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C685" s="1"/>
      <c r="D685" s="1"/>
      <c r="E685" s="1"/>
      <c r="F685" s="1"/>
      <c r="G685" s="1"/>
      <c r="H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C686" s="1"/>
      <c r="D686" s="1"/>
      <c r="E686" s="1"/>
      <c r="F686" s="1"/>
      <c r="G686" s="1"/>
      <c r="H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C687" s="1"/>
      <c r="D687" s="1"/>
      <c r="E687" s="1"/>
      <c r="F687" s="1"/>
      <c r="G687" s="1"/>
      <c r="H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C688" s="1"/>
      <c r="D688" s="1"/>
      <c r="E688" s="1"/>
      <c r="F688" s="1"/>
      <c r="G688" s="1"/>
      <c r="H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C689" s="1"/>
      <c r="D689" s="1"/>
      <c r="E689" s="1"/>
      <c r="F689" s="1"/>
      <c r="G689" s="1"/>
      <c r="H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C690" s="1"/>
      <c r="D690" s="1"/>
      <c r="E690" s="1"/>
      <c r="F690" s="1"/>
      <c r="G690" s="1"/>
      <c r="H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C691" s="1"/>
      <c r="D691" s="1"/>
      <c r="E691" s="1"/>
      <c r="F691" s="1"/>
      <c r="G691" s="1"/>
      <c r="H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C692" s="1"/>
      <c r="D692" s="1"/>
      <c r="E692" s="1"/>
      <c r="F692" s="1"/>
      <c r="G692" s="1"/>
      <c r="H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C693" s="1"/>
      <c r="D693" s="1"/>
      <c r="E693" s="1"/>
      <c r="F693" s="1"/>
      <c r="G693" s="1"/>
      <c r="H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C694" s="1"/>
      <c r="D694" s="1"/>
      <c r="E694" s="1"/>
      <c r="F694" s="1"/>
      <c r="G694" s="1"/>
      <c r="H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C695" s="1"/>
      <c r="D695" s="1"/>
      <c r="E695" s="1"/>
      <c r="F695" s="1"/>
      <c r="G695" s="1"/>
      <c r="H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C696" s="1"/>
      <c r="D696" s="1"/>
      <c r="E696" s="1"/>
      <c r="F696" s="1"/>
      <c r="G696" s="1"/>
      <c r="H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C697" s="1"/>
      <c r="D697" s="1"/>
      <c r="E697" s="1"/>
      <c r="F697" s="1"/>
      <c r="G697" s="1"/>
      <c r="H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C698" s="1"/>
      <c r="D698" s="1"/>
      <c r="E698" s="1"/>
      <c r="F698" s="1"/>
      <c r="G698" s="1"/>
      <c r="H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C699" s="1"/>
      <c r="D699" s="1"/>
      <c r="E699" s="1"/>
      <c r="F699" s="1"/>
      <c r="G699" s="1"/>
      <c r="H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C700" s="1"/>
      <c r="D700" s="1"/>
      <c r="E700" s="1"/>
      <c r="F700" s="1"/>
      <c r="G700" s="1"/>
      <c r="H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C701" s="1"/>
      <c r="D701" s="1"/>
      <c r="E701" s="1"/>
      <c r="F701" s="1"/>
      <c r="G701" s="1"/>
      <c r="H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C702" s="1"/>
      <c r="D702" s="1"/>
      <c r="E702" s="1"/>
      <c r="F702" s="1"/>
      <c r="G702" s="1"/>
      <c r="H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C703" s="1"/>
      <c r="D703" s="1"/>
      <c r="E703" s="1"/>
      <c r="F703" s="1"/>
      <c r="G703" s="1"/>
      <c r="H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C704" s="1"/>
      <c r="D704" s="1"/>
      <c r="E704" s="1"/>
      <c r="F704" s="1"/>
      <c r="G704" s="1"/>
      <c r="H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C705" s="1"/>
      <c r="D705" s="1"/>
      <c r="E705" s="1"/>
      <c r="F705" s="1"/>
      <c r="G705" s="1"/>
      <c r="H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C706" s="1"/>
      <c r="D706" s="1"/>
      <c r="E706" s="1"/>
      <c r="F706" s="1"/>
      <c r="G706" s="1"/>
      <c r="H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C707" s="1"/>
      <c r="D707" s="1"/>
      <c r="E707" s="1"/>
      <c r="F707" s="1"/>
      <c r="G707" s="1"/>
      <c r="H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C708" s="1"/>
      <c r="D708" s="1"/>
      <c r="E708" s="1"/>
      <c r="F708" s="1"/>
      <c r="G708" s="1"/>
      <c r="H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C709" s="1"/>
      <c r="D709" s="1"/>
      <c r="E709" s="1"/>
      <c r="F709" s="1"/>
      <c r="G709" s="1"/>
      <c r="H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C710" s="1"/>
      <c r="D710" s="1"/>
      <c r="E710" s="1"/>
      <c r="F710" s="1"/>
      <c r="G710" s="1"/>
      <c r="H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C711" s="1"/>
      <c r="D711" s="1"/>
      <c r="E711" s="1"/>
      <c r="F711" s="1"/>
      <c r="G711" s="1"/>
      <c r="H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C712" s="1"/>
      <c r="D712" s="1"/>
      <c r="E712" s="1"/>
      <c r="F712" s="1"/>
      <c r="G712" s="1"/>
      <c r="H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C713" s="1"/>
      <c r="D713" s="1"/>
      <c r="E713" s="1"/>
      <c r="F713" s="1"/>
      <c r="G713" s="1"/>
      <c r="H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C714" s="1"/>
      <c r="D714" s="1"/>
      <c r="E714" s="1"/>
      <c r="F714" s="1"/>
      <c r="G714" s="1"/>
      <c r="H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C715" s="1"/>
      <c r="D715" s="1"/>
      <c r="E715" s="1"/>
      <c r="F715" s="1"/>
      <c r="G715" s="1"/>
      <c r="H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C716" s="1"/>
      <c r="D716" s="1"/>
      <c r="E716" s="1"/>
      <c r="F716" s="1"/>
      <c r="G716" s="1"/>
      <c r="H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C717" s="1"/>
      <c r="D717" s="1"/>
      <c r="E717" s="1"/>
      <c r="F717" s="1"/>
      <c r="G717" s="1"/>
      <c r="H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C718" s="1"/>
      <c r="D718" s="1"/>
      <c r="E718" s="1"/>
      <c r="F718" s="1"/>
      <c r="G718" s="1"/>
      <c r="H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C719" s="1"/>
      <c r="D719" s="1"/>
      <c r="E719" s="1"/>
      <c r="F719" s="1"/>
      <c r="G719" s="1"/>
      <c r="H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C720" s="1"/>
      <c r="D720" s="1"/>
      <c r="E720" s="1"/>
      <c r="F720" s="1"/>
      <c r="G720" s="1"/>
      <c r="H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C721" s="1"/>
      <c r="D721" s="1"/>
      <c r="E721" s="1"/>
      <c r="F721" s="1"/>
      <c r="G721" s="1"/>
      <c r="H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C722" s="1"/>
      <c r="D722" s="1"/>
      <c r="E722" s="1"/>
      <c r="F722" s="1"/>
      <c r="G722" s="1"/>
      <c r="H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C723" s="1"/>
      <c r="D723" s="1"/>
      <c r="E723" s="1"/>
      <c r="F723" s="1"/>
      <c r="G723" s="1"/>
      <c r="H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C724" s="1"/>
      <c r="D724" s="1"/>
      <c r="E724" s="1"/>
      <c r="F724" s="1"/>
      <c r="G724" s="1"/>
      <c r="H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C725" s="1"/>
      <c r="D725" s="1"/>
      <c r="E725" s="1"/>
      <c r="F725" s="1"/>
      <c r="G725" s="1"/>
      <c r="H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C726" s="1"/>
      <c r="D726" s="1"/>
      <c r="E726" s="1"/>
      <c r="F726" s="1"/>
      <c r="G726" s="1"/>
      <c r="H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C727" s="1"/>
      <c r="D727" s="1"/>
      <c r="E727" s="1"/>
      <c r="F727" s="1"/>
      <c r="G727" s="1"/>
      <c r="H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C728" s="1"/>
      <c r="D728" s="1"/>
      <c r="E728" s="1"/>
      <c r="F728" s="1"/>
      <c r="G728" s="1"/>
      <c r="H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C729" s="1"/>
      <c r="D729" s="1"/>
      <c r="E729" s="1"/>
      <c r="F729" s="1"/>
      <c r="G729" s="1"/>
      <c r="H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C730" s="1"/>
      <c r="D730" s="1"/>
      <c r="E730" s="1"/>
      <c r="F730" s="1"/>
      <c r="G730" s="1"/>
      <c r="H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C731" s="1"/>
      <c r="D731" s="1"/>
      <c r="E731" s="1"/>
      <c r="F731" s="1"/>
      <c r="G731" s="1"/>
      <c r="H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C732" s="1"/>
      <c r="D732" s="1"/>
      <c r="E732" s="1"/>
      <c r="F732" s="1"/>
      <c r="G732" s="1"/>
      <c r="H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C733" s="1"/>
      <c r="D733" s="1"/>
      <c r="E733" s="1"/>
      <c r="F733" s="1"/>
      <c r="G733" s="1"/>
      <c r="H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C734" s="1"/>
      <c r="D734" s="1"/>
      <c r="E734" s="1"/>
      <c r="F734" s="1"/>
      <c r="G734" s="1"/>
      <c r="H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C735" s="1"/>
      <c r="D735" s="1"/>
      <c r="E735" s="1"/>
      <c r="F735" s="1"/>
      <c r="G735" s="1"/>
      <c r="H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C736" s="1"/>
      <c r="D736" s="1"/>
      <c r="E736" s="1"/>
      <c r="F736" s="1"/>
      <c r="G736" s="1"/>
      <c r="H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C737" s="1"/>
      <c r="D737" s="1"/>
      <c r="E737" s="1"/>
      <c r="F737" s="1"/>
      <c r="G737" s="1"/>
      <c r="H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C738" s="1"/>
      <c r="D738" s="1"/>
      <c r="E738" s="1"/>
      <c r="F738" s="1"/>
      <c r="G738" s="1"/>
      <c r="H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C739" s="1"/>
      <c r="D739" s="1"/>
      <c r="E739" s="1"/>
      <c r="F739" s="1"/>
      <c r="G739" s="1"/>
      <c r="H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C740" s="1"/>
      <c r="D740" s="1"/>
      <c r="E740" s="1"/>
      <c r="F740" s="1"/>
      <c r="G740" s="1"/>
      <c r="H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C741" s="1"/>
      <c r="D741" s="1"/>
      <c r="E741" s="1"/>
      <c r="F741" s="1"/>
      <c r="G741" s="1"/>
      <c r="H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C742" s="1"/>
      <c r="D742" s="1"/>
      <c r="E742" s="1"/>
      <c r="F742" s="1"/>
      <c r="G742" s="1"/>
      <c r="H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C743" s="1"/>
      <c r="D743" s="1"/>
      <c r="E743" s="1"/>
      <c r="F743" s="1"/>
      <c r="G743" s="1"/>
      <c r="H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C744" s="1"/>
      <c r="D744" s="1"/>
      <c r="E744" s="1"/>
      <c r="F744" s="1"/>
      <c r="G744" s="1"/>
      <c r="H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C745" s="1"/>
      <c r="D745" s="1"/>
      <c r="E745" s="1"/>
      <c r="F745" s="1"/>
      <c r="G745" s="1"/>
      <c r="H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C746" s="1"/>
      <c r="D746" s="1"/>
      <c r="E746" s="1"/>
      <c r="F746" s="1"/>
      <c r="G746" s="1"/>
      <c r="H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C747" s="1"/>
      <c r="D747" s="1"/>
      <c r="E747" s="1"/>
      <c r="F747" s="1"/>
      <c r="G747" s="1"/>
      <c r="H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C748" s="1"/>
      <c r="D748" s="1"/>
      <c r="E748" s="1"/>
      <c r="F748" s="1"/>
      <c r="G748" s="1"/>
      <c r="H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C749" s="1"/>
      <c r="D749" s="1"/>
      <c r="E749" s="1"/>
      <c r="F749" s="1"/>
      <c r="G749" s="1"/>
      <c r="H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C750" s="1"/>
      <c r="D750" s="1"/>
      <c r="E750" s="1"/>
      <c r="F750" s="1"/>
      <c r="G750" s="1"/>
      <c r="H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C751" s="1"/>
      <c r="D751" s="1"/>
      <c r="E751" s="1"/>
      <c r="F751" s="1"/>
      <c r="G751" s="1"/>
      <c r="H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C752" s="1"/>
      <c r="D752" s="1"/>
      <c r="E752" s="1"/>
      <c r="F752" s="1"/>
      <c r="G752" s="1"/>
      <c r="H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C753" s="1"/>
      <c r="D753" s="1"/>
      <c r="E753" s="1"/>
      <c r="F753" s="1"/>
      <c r="G753" s="1"/>
      <c r="H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C754" s="1"/>
      <c r="D754" s="1"/>
      <c r="E754" s="1"/>
      <c r="F754" s="1"/>
      <c r="G754" s="1"/>
      <c r="H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C755" s="1"/>
      <c r="D755" s="1"/>
      <c r="E755" s="1"/>
      <c r="F755" s="1"/>
      <c r="G755" s="1"/>
      <c r="H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C756" s="1"/>
      <c r="D756" s="1"/>
      <c r="E756" s="1"/>
      <c r="F756" s="1"/>
      <c r="G756" s="1"/>
      <c r="H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C757" s="1"/>
      <c r="D757" s="1"/>
      <c r="E757" s="1"/>
      <c r="F757" s="1"/>
      <c r="G757" s="1"/>
      <c r="H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C758" s="1"/>
      <c r="D758" s="1"/>
      <c r="E758" s="1"/>
      <c r="F758" s="1"/>
      <c r="G758" s="1"/>
      <c r="H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C759" s="1"/>
      <c r="D759" s="1"/>
      <c r="E759" s="1"/>
      <c r="F759" s="1"/>
      <c r="G759" s="1"/>
      <c r="H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C760" s="1"/>
      <c r="D760" s="1"/>
      <c r="E760" s="1"/>
      <c r="F760" s="1"/>
      <c r="G760" s="1"/>
      <c r="H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C761" s="1"/>
      <c r="D761" s="1"/>
      <c r="E761" s="1"/>
      <c r="F761" s="1"/>
      <c r="G761" s="1"/>
      <c r="H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C762" s="1"/>
      <c r="D762" s="1"/>
      <c r="E762" s="1"/>
      <c r="F762" s="1"/>
      <c r="G762" s="1"/>
      <c r="H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C763" s="1"/>
      <c r="D763" s="1"/>
      <c r="E763" s="1"/>
      <c r="F763" s="1"/>
      <c r="G763" s="1"/>
      <c r="H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C764" s="1"/>
      <c r="D764" s="1"/>
      <c r="E764" s="1"/>
      <c r="F764" s="1"/>
      <c r="G764" s="1"/>
      <c r="H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C765" s="1"/>
      <c r="D765" s="1"/>
      <c r="E765" s="1"/>
      <c r="F765" s="1"/>
      <c r="G765" s="1"/>
      <c r="H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C766" s="1"/>
      <c r="D766" s="1"/>
      <c r="E766" s="1"/>
      <c r="F766" s="1"/>
      <c r="G766" s="1"/>
      <c r="H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C767" s="1"/>
      <c r="D767" s="1"/>
      <c r="E767" s="1"/>
      <c r="F767" s="1"/>
      <c r="G767" s="1"/>
      <c r="H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C768" s="1"/>
      <c r="D768" s="1"/>
      <c r="E768" s="1"/>
      <c r="F768" s="1"/>
      <c r="G768" s="1"/>
      <c r="H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C769" s="1"/>
      <c r="D769" s="1"/>
      <c r="E769" s="1"/>
      <c r="F769" s="1"/>
      <c r="G769" s="1"/>
      <c r="H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C770" s="1"/>
      <c r="D770" s="1"/>
      <c r="E770" s="1"/>
      <c r="F770" s="1"/>
      <c r="G770" s="1"/>
      <c r="H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C771" s="1"/>
      <c r="D771" s="1"/>
      <c r="E771" s="1"/>
      <c r="F771" s="1"/>
      <c r="G771" s="1"/>
      <c r="H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C772" s="1"/>
      <c r="D772" s="1"/>
      <c r="E772" s="1"/>
      <c r="F772" s="1"/>
      <c r="G772" s="1"/>
      <c r="H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C773" s="1"/>
      <c r="D773" s="1"/>
      <c r="E773" s="1"/>
      <c r="F773" s="1"/>
      <c r="G773" s="1"/>
      <c r="H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C774" s="1"/>
      <c r="D774" s="1"/>
      <c r="E774" s="1"/>
      <c r="F774" s="1"/>
      <c r="G774" s="1"/>
      <c r="H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C775" s="1"/>
      <c r="D775" s="1"/>
      <c r="E775" s="1"/>
      <c r="F775" s="1"/>
      <c r="G775" s="1"/>
      <c r="H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C776" s="1"/>
      <c r="D776" s="1"/>
      <c r="E776" s="1"/>
      <c r="F776" s="1"/>
      <c r="G776" s="1"/>
      <c r="H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C777" s="1"/>
      <c r="D777" s="1"/>
      <c r="E777" s="1"/>
      <c r="F777" s="1"/>
      <c r="G777" s="1"/>
      <c r="H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C778" s="1"/>
      <c r="D778" s="1"/>
      <c r="E778" s="1"/>
      <c r="F778" s="1"/>
      <c r="G778" s="1"/>
      <c r="H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C779" s="1"/>
      <c r="D779" s="1"/>
      <c r="E779" s="1"/>
      <c r="F779" s="1"/>
      <c r="G779" s="1"/>
      <c r="H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C780" s="1"/>
      <c r="D780" s="1"/>
      <c r="E780" s="1"/>
      <c r="F780" s="1"/>
      <c r="G780" s="1"/>
      <c r="H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C781" s="1"/>
      <c r="D781" s="1"/>
      <c r="E781" s="1"/>
      <c r="F781" s="1"/>
      <c r="G781" s="1"/>
      <c r="H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C782" s="1"/>
      <c r="D782" s="1"/>
      <c r="E782" s="1"/>
      <c r="F782" s="1"/>
      <c r="G782" s="1"/>
      <c r="H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C783" s="1"/>
      <c r="D783" s="1"/>
      <c r="E783" s="1"/>
      <c r="F783" s="1"/>
      <c r="G783" s="1"/>
      <c r="H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C784" s="1"/>
      <c r="D784" s="1"/>
      <c r="E784" s="1"/>
      <c r="F784" s="1"/>
      <c r="G784" s="1"/>
      <c r="H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C785" s="1"/>
      <c r="D785" s="1"/>
      <c r="E785" s="1"/>
      <c r="F785" s="1"/>
      <c r="G785" s="1"/>
      <c r="H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C786" s="1"/>
      <c r="D786" s="1"/>
      <c r="E786" s="1"/>
      <c r="F786" s="1"/>
      <c r="G786" s="1"/>
      <c r="H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C787" s="1"/>
      <c r="D787" s="1"/>
      <c r="E787" s="1"/>
      <c r="F787" s="1"/>
      <c r="G787" s="1"/>
      <c r="H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C788" s="1"/>
      <c r="D788" s="1"/>
      <c r="E788" s="1"/>
      <c r="F788" s="1"/>
      <c r="G788" s="1"/>
      <c r="H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C789" s="1"/>
      <c r="D789" s="1"/>
      <c r="E789" s="1"/>
      <c r="F789" s="1"/>
      <c r="G789" s="1"/>
      <c r="H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C790" s="1"/>
      <c r="D790" s="1"/>
      <c r="E790" s="1"/>
      <c r="F790" s="1"/>
      <c r="G790" s="1"/>
      <c r="H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C791" s="1"/>
      <c r="D791" s="1"/>
      <c r="E791" s="1"/>
      <c r="F791" s="1"/>
      <c r="G791" s="1"/>
      <c r="H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C792" s="1"/>
      <c r="D792" s="1"/>
      <c r="E792" s="1"/>
      <c r="F792" s="1"/>
      <c r="G792" s="1"/>
      <c r="H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C793" s="1"/>
      <c r="D793" s="1"/>
      <c r="E793" s="1"/>
      <c r="F793" s="1"/>
      <c r="G793" s="1"/>
      <c r="H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C794" s="1"/>
      <c r="D794" s="1"/>
      <c r="E794" s="1"/>
      <c r="F794" s="1"/>
      <c r="G794" s="1"/>
      <c r="H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C795" s="1"/>
      <c r="D795" s="1"/>
      <c r="E795" s="1"/>
      <c r="F795" s="1"/>
      <c r="G795" s="1"/>
      <c r="H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C796" s="1"/>
      <c r="D796" s="1"/>
      <c r="E796" s="1"/>
      <c r="F796" s="1"/>
      <c r="G796" s="1"/>
      <c r="H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C797" s="1"/>
      <c r="D797" s="1"/>
      <c r="E797" s="1"/>
      <c r="F797" s="1"/>
      <c r="G797" s="1"/>
      <c r="H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C798" s="1"/>
      <c r="D798" s="1"/>
      <c r="E798" s="1"/>
      <c r="F798" s="1"/>
      <c r="G798" s="1"/>
      <c r="H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C799" s="1"/>
      <c r="D799" s="1"/>
      <c r="E799" s="1"/>
      <c r="F799" s="1"/>
      <c r="G799" s="1"/>
      <c r="H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C800" s="1"/>
      <c r="D800" s="1"/>
      <c r="E800" s="1"/>
      <c r="F800" s="1"/>
      <c r="G800" s="1"/>
      <c r="H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C801" s="1"/>
      <c r="D801" s="1"/>
      <c r="E801" s="1"/>
      <c r="F801" s="1"/>
      <c r="G801" s="1"/>
      <c r="H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C802" s="1"/>
      <c r="D802" s="1"/>
      <c r="E802" s="1"/>
      <c r="F802" s="1"/>
      <c r="G802" s="1"/>
      <c r="H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C803" s="1"/>
      <c r="D803" s="1"/>
      <c r="E803" s="1"/>
      <c r="F803" s="1"/>
      <c r="G803" s="1"/>
      <c r="H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C804" s="1"/>
      <c r="D804" s="1"/>
      <c r="E804" s="1"/>
      <c r="F804" s="1"/>
      <c r="G804" s="1"/>
      <c r="H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C805" s="1"/>
      <c r="D805" s="1"/>
      <c r="E805" s="1"/>
      <c r="F805" s="1"/>
      <c r="G805" s="1"/>
      <c r="H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C806" s="1"/>
      <c r="D806" s="1"/>
      <c r="E806" s="1"/>
      <c r="F806" s="1"/>
      <c r="G806" s="1"/>
      <c r="H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C807" s="1"/>
      <c r="D807" s="1"/>
      <c r="E807" s="1"/>
      <c r="F807" s="1"/>
      <c r="G807" s="1"/>
      <c r="H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C808" s="1"/>
      <c r="D808" s="1"/>
      <c r="E808" s="1"/>
      <c r="F808" s="1"/>
      <c r="G808" s="1"/>
      <c r="H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C809" s="1"/>
      <c r="D809" s="1"/>
      <c r="E809" s="1"/>
      <c r="F809" s="1"/>
      <c r="G809" s="1"/>
      <c r="H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C810" s="1"/>
      <c r="D810" s="1"/>
      <c r="E810" s="1"/>
      <c r="F810" s="1"/>
      <c r="G810" s="1"/>
      <c r="H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C811" s="1"/>
      <c r="D811" s="1"/>
      <c r="E811" s="1"/>
      <c r="F811" s="1"/>
      <c r="G811" s="1"/>
      <c r="H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C812" s="1"/>
      <c r="D812" s="1"/>
      <c r="E812" s="1"/>
      <c r="F812" s="1"/>
      <c r="G812" s="1"/>
      <c r="H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C813" s="1"/>
      <c r="D813" s="1"/>
      <c r="E813" s="1"/>
      <c r="F813" s="1"/>
      <c r="G813" s="1"/>
      <c r="H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C814" s="1"/>
      <c r="D814" s="1"/>
      <c r="E814" s="1"/>
      <c r="F814" s="1"/>
      <c r="G814" s="1"/>
      <c r="H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C815" s="1"/>
      <c r="D815" s="1"/>
      <c r="E815" s="1"/>
      <c r="F815" s="1"/>
      <c r="G815" s="1"/>
      <c r="H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C816" s="1"/>
      <c r="D816" s="1"/>
      <c r="E816" s="1"/>
      <c r="F816" s="1"/>
      <c r="G816" s="1"/>
      <c r="H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C817" s="1"/>
      <c r="D817" s="1"/>
      <c r="E817" s="1"/>
      <c r="F817" s="1"/>
      <c r="G817" s="1"/>
      <c r="H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C818" s="1"/>
      <c r="D818" s="1"/>
      <c r="E818" s="1"/>
      <c r="F818" s="1"/>
      <c r="G818" s="1"/>
      <c r="H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C819" s="1"/>
      <c r="D819" s="1"/>
      <c r="E819" s="1"/>
      <c r="F819" s="1"/>
      <c r="G819" s="1"/>
      <c r="H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C820" s="1"/>
      <c r="D820" s="1"/>
      <c r="E820" s="1"/>
      <c r="F820" s="1"/>
      <c r="G820" s="1"/>
      <c r="H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C821" s="1"/>
      <c r="D821" s="1"/>
      <c r="E821" s="1"/>
      <c r="F821" s="1"/>
      <c r="G821" s="1"/>
      <c r="H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C822" s="1"/>
      <c r="D822" s="1"/>
      <c r="E822" s="1"/>
      <c r="F822" s="1"/>
      <c r="G822" s="1"/>
      <c r="H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C823" s="1"/>
      <c r="D823" s="1"/>
      <c r="E823" s="1"/>
      <c r="F823" s="1"/>
      <c r="G823" s="1"/>
      <c r="H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C824" s="1"/>
      <c r="D824" s="1"/>
      <c r="E824" s="1"/>
      <c r="F824" s="1"/>
      <c r="G824" s="1"/>
      <c r="H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C825" s="1"/>
      <c r="D825" s="1"/>
      <c r="E825" s="1"/>
      <c r="F825" s="1"/>
      <c r="G825" s="1"/>
      <c r="H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C826" s="1"/>
      <c r="D826" s="1"/>
      <c r="E826" s="1"/>
      <c r="F826" s="1"/>
      <c r="G826" s="1"/>
      <c r="H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C827" s="1"/>
      <c r="D827" s="1"/>
      <c r="E827" s="1"/>
      <c r="F827" s="1"/>
      <c r="G827" s="1"/>
      <c r="H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C828" s="1"/>
      <c r="D828" s="1"/>
      <c r="E828" s="1"/>
      <c r="F828" s="1"/>
      <c r="G828" s="1"/>
      <c r="H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C829" s="1"/>
      <c r="D829" s="1"/>
      <c r="E829" s="1"/>
      <c r="F829" s="1"/>
      <c r="G829" s="1"/>
      <c r="H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C830" s="1"/>
      <c r="D830" s="1"/>
      <c r="E830" s="1"/>
      <c r="F830" s="1"/>
      <c r="G830" s="1"/>
      <c r="H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C831" s="1"/>
      <c r="D831" s="1"/>
      <c r="E831" s="1"/>
      <c r="F831" s="1"/>
      <c r="G831" s="1"/>
      <c r="H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C832" s="1"/>
      <c r="D832" s="1"/>
      <c r="E832" s="1"/>
      <c r="F832" s="1"/>
      <c r="G832" s="1"/>
      <c r="H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C833" s="1"/>
      <c r="D833" s="1"/>
      <c r="E833" s="1"/>
      <c r="F833" s="1"/>
      <c r="G833" s="1"/>
      <c r="H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C834" s="1"/>
      <c r="D834" s="1"/>
      <c r="E834" s="1"/>
      <c r="F834" s="1"/>
      <c r="G834" s="1"/>
      <c r="H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C835" s="1"/>
      <c r="D835" s="1"/>
      <c r="E835" s="1"/>
      <c r="F835" s="1"/>
      <c r="G835" s="1"/>
      <c r="H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C836" s="1"/>
      <c r="D836" s="1"/>
      <c r="E836" s="1"/>
      <c r="F836" s="1"/>
      <c r="G836" s="1"/>
      <c r="H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C837" s="1"/>
      <c r="D837" s="1"/>
      <c r="E837" s="1"/>
      <c r="F837" s="1"/>
      <c r="G837" s="1"/>
      <c r="H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C838" s="1"/>
      <c r="D838" s="1"/>
      <c r="E838" s="1"/>
      <c r="F838" s="1"/>
      <c r="G838" s="1"/>
      <c r="H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C839" s="1"/>
      <c r="D839" s="1"/>
      <c r="E839" s="1"/>
      <c r="F839" s="1"/>
      <c r="G839" s="1"/>
      <c r="H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C840" s="1"/>
      <c r="D840" s="1"/>
      <c r="E840" s="1"/>
      <c r="F840" s="1"/>
      <c r="G840" s="1"/>
      <c r="H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C841" s="1"/>
      <c r="D841" s="1"/>
      <c r="E841" s="1"/>
      <c r="F841" s="1"/>
      <c r="G841" s="1"/>
      <c r="H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C842" s="1"/>
      <c r="D842" s="1"/>
      <c r="E842" s="1"/>
      <c r="F842" s="1"/>
      <c r="G842" s="1"/>
      <c r="H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C843" s="1"/>
      <c r="D843" s="1"/>
      <c r="E843" s="1"/>
      <c r="F843" s="1"/>
      <c r="G843" s="1"/>
      <c r="H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C844" s="1"/>
      <c r="D844" s="1"/>
      <c r="E844" s="1"/>
      <c r="F844" s="1"/>
      <c r="G844" s="1"/>
      <c r="H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C845" s="1"/>
      <c r="D845" s="1"/>
      <c r="E845" s="1"/>
      <c r="F845" s="1"/>
      <c r="G845" s="1"/>
      <c r="H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C846" s="1"/>
      <c r="D846" s="1"/>
      <c r="E846" s="1"/>
      <c r="F846" s="1"/>
      <c r="G846" s="1"/>
      <c r="H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C847" s="1"/>
      <c r="D847" s="1"/>
      <c r="E847" s="1"/>
      <c r="F847" s="1"/>
      <c r="G847" s="1"/>
      <c r="H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C848" s="1"/>
      <c r="D848" s="1"/>
      <c r="E848" s="1"/>
      <c r="F848" s="1"/>
      <c r="G848" s="1"/>
      <c r="H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C849" s="1"/>
      <c r="D849" s="1"/>
      <c r="E849" s="1"/>
      <c r="F849" s="1"/>
      <c r="G849" s="1"/>
      <c r="H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C850" s="1"/>
      <c r="D850" s="1"/>
      <c r="E850" s="1"/>
      <c r="F850" s="1"/>
      <c r="G850" s="1"/>
      <c r="H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C851" s="1"/>
      <c r="D851" s="1"/>
      <c r="E851" s="1"/>
      <c r="F851" s="1"/>
      <c r="G851" s="1"/>
      <c r="H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C852" s="1"/>
      <c r="D852" s="1"/>
      <c r="E852" s="1"/>
      <c r="F852" s="1"/>
      <c r="G852" s="1"/>
      <c r="H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C853" s="1"/>
      <c r="D853" s="1"/>
      <c r="E853" s="1"/>
      <c r="F853" s="1"/>
      <c r="G853" s="1"/>
      <c r="H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C854" s="1"/>
      <c r="D854" s="1"/>
      <c r="E854" s="1"/>
      <c r="F854" s="1"/>
      <c r="G854" s="1"/>
      <c r="H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C855" s="1"/>
      <c r="D855" s="1"/>
      <c r="E855" s="1"/>
      <c r="F855" s="1"/>
      <c r="G855" s="1"/>
      <c r="H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C856" s="1"/>
      <c r="D856" s="1"/>
      <c r="E856" s="1"/>
      <c r="F856" s="1"/>
      <c r="G856" s="1"/>
      <c r="H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C857" s="1"/>
      <c r="D857" s="1"/>
      <c r="E857" s="1"/>
      <c r="F857" s="1"/>
      <c r="G857" s="1"/>
      <c r="H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C858" s="1"/>
      <c r="D858" s="1"/>
      <c r="E858" s="1"/>
      <c r="F858" s="1"/>
      <c r="G858" s="1"/>
      <c r="H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C859" s="1"/>
      <c r="D859" s="1"/>
      <c r="E859" s="1"/>
      <c r="F859" s="1"/>
      <c r="G859" s="1"/>
      <c r="H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C860" s="1"/>
      <c r="D860" s="1"/>
      <c r="E860" s="1"/>
      <c r="F860" s="1"/>
      <c r="G860" s="1"/>
      <c r="H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C861" s="1"/>
      <c r="D861" s="1"/>
      <c r="E861" s="1"/>
      <c r="F861" s="1"/>
      <c r="G861" s="1"/>
      <c r="H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C862" s="1"/>
      <c r="D862" s="1"/>
      <c r="E862" s="1"/>
      <c r="F862" s="1"/>
      <c r="G862" s="1"/>
      <c r="H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C863" s="1"/>
      <c r="D863" s="1"/>
      <c r="E863" s="1"/>
      <c r="F863" s="1"/>
      <c r="G863" s="1"/>
      <c r="H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C864" s="1"/>
      <c r="D864" s="1"/>
      <c r="E864" s="1"/>
      <c r="F864" s="1"/>
      <c r="G864" s="1"/>
      <c r="H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C865" s="1"/>
      <c r="D865" s="1"/>
      <c r="E865" s="1"/>
      <c r="F865" s="1"/>
      <c r="G865" s="1"/>
      <c r="H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C866" s="1"/>
      <c r="D866" s="1"/>
      <c r="E866" s="1"/>
      <c r="F866" s="1"/>
      <c r="G866" s="1"/>
      <c r="H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C867" s="1"/>
      <c r="D867" s="1"/>
      <c r="E867" s="1"/>
      <c r="F867" s="1"/>
      <c r="G867" s="1"/>
      <c r="H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C868" s="1"/>
      <c r="D868" s="1"/>
      <c r="E868" s="1"/>
      <c r="F868" s="1"/>
      <c r="G868" s="1"/>
      <c r="H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C869" s="1"/>
      <c r="D869" s="1"/>
      <c r="E869" s="1"/>
      <c r="F869" s="1"/>
      <c r="G869" s="1"/>
      <c r="H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C870" s="1"/>
      <c r="D870" s="1"/>
      <c r="E870" s="1"/>
      <c r="F870" s="1"/>
      <c r="G870" s="1"/>
      <c r="H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C871" s="1"/>
      <c r="D871" s="1"/>
      <c r="E871" s="1"/>
      <c r="F871" s="1"/>
      <c r="G871" s="1"/>
      <c r="H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C872" s="1"/>
      <c r="D872" s="1"/>
      <c r="E872" s="1"/>
      <c r="F872" s="1"/>
      <c r="G872" s="1"/>
      <c r="H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C873" s="1"/>
      <c r="D873" s="1"/>
      <c r="E873" s="1"/>
      <c r="F873" s="1"/>
      <c r="G873" s="1"/>
      <c r="H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C874" s="1"/>
      <c r="D874" s="1"/>
      <c r="E874" s="1"/>
      <c r="F874" s="1"/>
      <c r="G874" s="1"/>
      <c r="H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C875" s="1"/>
      <c r="D875" s="1"/>
      <c r="E875" s="1"/>
      <c r="F875" s="1"/>
      <c r="G875" s="1"/>
      <c r="H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C876" s="1"/>
      <c r="D876" s="1"/>
      <c r="E876" s="1"/>
      <c r="F876" s="1"/>
      <c r="G876" s="1"/>
      <c r="H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C877" s="1"/>
      <c r="D877" s="1"/>
      <c r="E877" s="1"/>
      <c r="F877" s="1"/>
      <c r="G877" s="1"/>
      <c r="H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C878" s="1"/>
      <c r="D878" s="1"/>
      <c r="E878" s="1"/>
      <c r="F878" s="1"/>
      <c r="G878" s="1"/>
      <c r="H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C879" s="1"/>
      <c r="D879" s="1"/>
      <c r="E879" s="1"/>
      <c r="F879" s="1"/>
      <c r="G879" s="1"/>
      <c r="H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C880" s="1"/>
      <c r="D880" s="1"/>
      <c r="E880" s="1"/>
      <c r="F880" s="1"/>
      <c r="G880" s="1"/>
      <c r="H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C881" s="1"/>
      <c r="D881" s="1"/>
      <c r="E881" s="1"/>
      <c r="F881" s="1"/>
      <c r="G881" s="1"/>
      <c r="H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C882" s="1"/>
      <c r="D882" s="1"/>
      <c r="E882" s="1"/>
      <c r="F882" s="1"/>
      <c r="G882" s="1"/>
      <c r="H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C883" s="1"/>
      <c r="D883" s="1"/>
      <c r="E883" s="1"/>
      <c r="F883" s="1"/>
      <c r="G883" s="1"/>
      <c r="H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C884" s="1"/>
      <c r="D884" s="1"/>
      <c r="E884" s="1"/>
      <c r="F884" s="1"/>
      <c r="G884" s="1"/>
      <c r="H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C885" s="1"/>
      <c r="D885" s="1"/>
      <c r="E885" s="1"/>
      <c r="F885" s="1"/>
      <c r="G885" s="1"/>
      <c r="H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C886" s="1"/>
      <c r="D886" s="1"/>
      <c r="E886" s="1"/>
      <c r="F886" s="1"/>
      <c r="G886" s="1"/>
      <c r="H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C887" s="1"/>
      <c r="D887" s="1"/>
      <c r="E887" s="1"/>
      <c r="F887" s="1"/>
      <c r="G887" s="1"/>
      <c r="H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C888" s="1"/>
      <c r="D888" s="1"/>
      <c r="E888" s="1"/>
      <c r="F888" s="1"/>
      <c r="G888" s="1"/>
      <c r="H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C889" s="1"/>
      <c r="D889" s="1"/>
      <c r="E889" s="1"/>
      <c r="F889" s="1"/>
      <c r="G889" s="1"/>
      <c r="H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C890" s="1"/>
      <c r="D890" s="1"/>
      <c r="E890" s="1"/>
      <c r="F890" s="1"/>
      <c r="G890" s="1"/>
      <c r="H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C891" s="1"/>
      <c r="D891" s="1"/>
      <c r="E891" s="1"/>
      <c r="F891" s="1"/>
      <c r="G891" s="1"/>
      <c r="H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C892" s="1"/>
      <c r="D892" s="1"/>
      <c r="E892" s="1"/>
      <c r="F892" s="1"/>
      <c r="G892" s="1"/>
      <c r="H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C893" s="1"/>
      <c r="D893" s="1"/>
      <c r="E893" s="1"/>
      <c r="F893" s="1"/>
      <c r="G893" s="1"/>
      <c r="H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C894" s="1"/>
      <c r="D894" s="1"/>
      <c r="E894" s="1"/>
      <c r="F894" s="1"/>
      <c r="G894" s="1"/>
      <c r="H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C895" s="1"/>
      <c r="D895" s="1"/>
      <c r="E895" s="1"/>
      <c r="F895" s="1"/>
      <c r="G895" s="1"/>
      <c r="H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C896" s="1"/>
      <c r="D896" s="1"/>
      <c r="E896" s="1"/>
      <c r="F896" s="1"/>
      <c r="G896" s="1"/>
      <c r="H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C897" s="1"/>
      <c r="D897" s="1"/>
      <c r="E897" s="1"/>
      <c r="F897" s="1"/>
      <c r="G897" s="1"/>
      <c r="H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C898" s="1"/>
      <c r="D898" s="1"/>
      <c r="E898" s="1"/>
      <c r="F898" s="1"/>
      <c r="G898" s="1"/>
      <c r="H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C899" s="1"/>
      <c r="D899" s="1"/>
      <c r="E899" s="1"/>
      <c r="F899" s="1"/>
      <c r="G899" s="1"/>
      <c r="H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C900" s="1"/>
      <c r="D900" s="1"/>
      <c r="E900" s="1"/>
      <c r="F900" s="1"/>
      <c r="G900" s="1"/>
      <c r="H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C901" s="1"/>
      <c r="D901" s="1"/>
      <c r="E901" s="1"/>
      <c r="F901" s="1"/>
      <c r="G901" s="1"/>
      <c r="H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C902" s="1"/>
      <c r="D902" s="1"/>
      <c r="E902" s="1"/>
      <c r="F902" s="1"/>
      <c r="G902" s="1"/>
      <c r="H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C903" s="1"/>
      <c r="D903" s="1"/>
      <c r="E903" s="1"/>
      <c r="F903" s="1"/>
      <c r="G903" s="1"/>
      <c r="H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C904" s="1"/>
      <c r="D904" s="1"/>
      <c r="E904" s="1"/>
      <c r="F904" s="1"/>
      <c r="G904" s="1"/>
      <c r="H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C905" s="1"/>
      <c r="D905" s="1"/>
      <c r="E905" s="1"/>
      <c r="F905" s="1"/>
      <c r="G905" s="1"/>
      <c r="H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C906" s="1"/>
      <c r="D906" s="1"/>
      <c r="E906" s="1"/>
      <c r="F906" s="1"/>
      <c r="G906" s="1"/>
      <c r="H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C907" s="1"/>
      <c r="D907" s="1"/>
      <c r="E907" s="1"/>
      <c r="F907" s="1"/>
      <c r="G907" s="1"/>
      <c r="H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C908" s="1"/>
      <c r="D908" s="1"/>
      <c r="E908" s="1"/>
      <c r="F908" s="1"/>
      <c r="G908" s="1"/>
      <c r="H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C909" s="1"/>
      <c r="D909" s="1"/>
      <c r="E909" s="1"/>
      <c r="F909" s="1"/>
      <c r="G909" s="1"/>
      <c r="H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C910" s="1"/>
      <c r="D910" s="1"/>
      <c r="E910" s="1"/>
      <c r="F910" s="1"/>
      <c r="G910" s="1"/>
      <c r="H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C911" s="1"/>
      <c r="D911" s="1"/>
      <c r="E911" s="1"/>
      <c r="F911" s="1"/>
      <c r="G911" s="1"/>
      <c r="H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C912" s="1"/>
      <c r="D912" s="1"/>
      <c r="E912" s="1"/>
      <c r="F912" s="1"/>
      <c r="G912" s="1"/>
      <c r="H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C913" s="1"/>
      <c r="D913" s="1"/>
      <c r="E913" s="1"/>
      <c r="F913" s="1"/>
      <c r="G913" s="1"/>
      <c r="H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C914" s="1"/>
      <c r="D914" s="1"/>
      <c r="E914" s="1"/>
      <c r="F914" s="1"/>
      <c r="G914" s="1"/>
      <c r="H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C915" s="1"/>
      <c r="D915" s="1"/>
      <c r="E915" s="1"/>
      <c r="F915" s="1"/>
      <c r="G915" s="1"/>
      <c r="H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C916" s="1"/>
      <c r="D916" s="1"/>
      <c r="E916" s="1"/>
      <c r="F916" s="1"/>
      <c r="G916" s="1"/>
      <c r="H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C917" s="1"/>
      <c r="D917" s="1"/>
      <c r="E917" s="1"/>
      <c r="F917" s="1"/>
      <c r="G917" s="1"/>
      <c r="H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C918" s="1"/>
      <c r="D918" s="1"/>
      <c r="E918" s="1"/>
      <c r="F918" s="1"/>
      <c r="G918" s="1"/>
      <c r="H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C919" s="1"/>
      <c r="D919" s="1"/>
      <c r="E919" s="1"/>
      <c r="F919" s="1"/>
      <c r="G919" s="1"/>
      <c r="H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C920" s="1"/>
      <c r="D920" s="1"/>
      <c r="E920" s="1"/>
      <c r="F920" s="1"/>
      <c r="G920" s="1"/>
      <c r="H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C921" s="1"/>
      <c r="D921" s="1"/>
      <c r="E921" s="1"/>
      <c r="F921" s="1"/>
      <c r="G921" s="1"/>
      <c r="H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C922" s="1"/>
      <c r="D922" s="1"/>
      <c r="E922" s="1"/>
      <c r="F922" s="1"/>
      <c r="G922" s="1"/>
      <c r="H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C923" s="1"/>
      <c r="D923" s="1"/>
      <c r="E923" s="1"/>
      <c r="F923" s="1"/>
      <c r="G923" s="1"/>
      <c r="H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C924" s="1"/>
      <c r="D924" s="1"/>
      <c r="E924" s="1"/>
      <c r="F924" s="1"/>
      <c r="G924" s="1"/>
      <c r="H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C925" s="1"/>
      <c r="D925" s="1"/>
      <c r="E925" s="1"/>
      <c r="F925" s="1"/>
      <c r="G925" s="1"/>
      <c r="H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C926" s="1"/>
      <c r="D926" s="1"/>
      <c r="E926" s="1"/>
      <c r="F926" s="1"/>
      <c r="G926" s="1"/>
      <c r="H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C927" s="1"/>
      <c r="D927" s="1"/>
      <c r="E927" s="1"/>
      <c r="F927" s="1"/>
      <c r="G927" s="1"/>
      <c r="H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C928" s="1"/>
      <c r="D928" s="1"/>
      <c r="E928" s="1"/>
      <c r="F928" s="1"/>
      <c r="G928" s="1"/>
      <c r="H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C929" s="1"/>
      <c r="D929" s="1"/>
      <c r="E929" s="1"/>
      <c r="F929" s="1"/>
      <c r="G929" s="1"/>
      <c r="H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C930" s="1"/>
      <c r="D930" s="1"/>
      <c r="E930" s="1"/>
      <c r="F930" s="1"/>
      <c r="G930" s="1"/>
      <c r="H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C931" s="1"/>
      <c r="D931" s="1"/>
      <c r="E931" s="1"/>
      <c r="F931" s="1"/>
      <c r="G931" s="1"/>
      <c r="H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C932" s="1"/>
      <c r="D932" s="1"/>
      <c r="E932" s="1"/>
      <c r="F932" s="1"/>
      <c r="G932" s="1"/>
      <c r="H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C933" s="1"/>
      <c r="D933" s="1"/>
      <c r="E933" s="1"/>
      <c r="F933" s="1"/>
      <c r="G933" s="1"/>
      <c r="H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C934" s="1"/>
      <c r="D934" s="1"/>
      <c r="E934" s="1"/>
      <c r="F934" s="1"/>
      <c r="G934" s="1"/>
      <c r="H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C935" s="1"/>
      <c r="D935" s="1"/>
      <c r="E935" s="1"/>
      <c r="F935" s="1"/>
      <c r="G935" s="1"/>
      <c r="H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C936" s="1"/>
      <c r="D936" s="1"/>
      <c r="E936" s="1"/>
      <c r="F936" s="1"/>
      <c r="G936" s="1"/>
      <c r="H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C937" s="1"/>
      <c r="D937" s="1"/>
      <c r="E937" s="1"/>
      <c r="F937" s="1"/>
      <c r="G937" s="1"/>
      <c r="H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C938" s="1"/>
      <c r="D938" s="1"/>
      <c r="E938" s="1"/>
      <c r="F938" s="1"/>
      <c r="G938" s="1"/>
      <c r="H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C939" s="1"/>
      <c r="D939" s="1"/>
      <c r="E939" s="1"/>
      <c r="F939" s="1"/>
      <c r="G939" s="1"/>
      <c r="H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C940" s="1"/>
      <c r="D940" s="1"/>
      <c r="E940" s="1"/>
      <c r="F940" s="1"/>
      <c r="G940" s="1"/>
      <c r="H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C941" s="1"/>
      <c r="D941" s="1"/>
      <c r="E941" s="1"/>
      <c r="F941" s="1"/>
      <c r="G941" s="1"/>
      <c r="H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C942" s="1"/>
      <c r="D942" s="1"/>
      <c r="E942" s="1"/>
      <c r="F942" s="1"/>
      <c r="G942" s="1"/>
      <c r="H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C943" s="1"/>
      <c r="D943" s="1"/>
      <c r="E943" s="1"/>
      <c r="F943" s="1"/>
      <c r="G943" s="1"/>
      <c r="H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C944" s="1"/>
      <c r="D944" s="1"/>
      <c r="E944" s="1"/>
      <c r="F944" s="1"/>
      <c r="G944" s="1"/>
      <c r="H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C945" s="1"/>
      <c r="D945" s="1"/>
      <c r="E945" s="1"/>
      <c r="F945" s="1"/>
      <c r="G945" s="1"/>
      <c r="H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C946" s="1"/>
      <c r="D946" s="1"/>
      <c r="E946" s="1"/>
      <c r="F946" s="1"/>
      <c r="G946" s="1"/>
      <c r="H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C947" s="1"/>
      <c r="D947" s="1"/>
      <c r="E947" s="1"/>
      <c r="F947" s="1"/>
      <c r="G947" s="1"/>
      <c r="H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C948" s="1"/>
      <c r="D948" s="1"/>
      <c r="E948" s="1"/>
      <c r="F948" s="1"/>
      <c r="G948" s="1"/>
      <c r="H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C949" s="1"/>
      <c r="D949" s="1"/>
      <c r="E949" s="1"/>
      <c r="F949" s="1"/>
      <c r="G949" s="1"/>
      <c r="H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C950" s="1"/>
      <c r="D950" s="1"/>
      <c r="E950" s="1"/>
      <c r="F950" s="1"/>
      <c r="G950" s="1"/>
      <c r="H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C951" s="1"/>
      <c r="D951" s="1"/>
      <c r="E951" s="1"/>
      <c r="F951" s="1"/>
      <c r="G951" s="1"/>
      <c r="H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C952" s="1"/>
      <c r="D952" s="1"/>
      <c r="E952" s="1"/>
      <c r="F952" s="1"/>
      <c r="G952" s="1"/>
      <c r="H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C953" s="1"/>
      <c r="D953" s="1"/>
      <c r="E953" s="1"/>
      <c r="F953" s="1"/>
      <c r="G953" s="1"/>
      <c r="H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C954" s="1"/>
      <c r="D954" s="1"/>
      <c r="E954" s="1"/>
      <c r="F954" s="1"/>
      <c r="G954" s="1"/>
      <c r="H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C955" s="1"/>
      <c r="D955" s="1"/>
      <c r="E955" s="1"/>
      <c r="F955" s="1"/>
      <c r="G955" s="1"/>
      <c r="H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C956" s="1"/>
      <c r="D956" s="1"/>
      <c r="E956" s="1"/>
      <c r="F956" s="1"/>
      <c r="G956" s="1"/>
      <c r="H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C957" s="1"/>
      <c r="D957" s="1"/>
      <c r="E957" s="1"/>
      <c r="F957" s="1"/>
      <c r="G957" s="1"/>
      <c r="H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C958" s="1"/>
      <c r="D958" s="1"/>
      <c r="E958" s="1"/>
      <c r="F958" s="1"/>
      <c r="G958" s="1"/>
      <c r="H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C959" s="1"/>
      <c r="D959" s="1"/>
      <c r="E959" s="1"/>
      <c r="F959" s="1"/>
      <c r="G959" s="1"/>
      <c r="H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C960" s="1"/>
      <c r="D960" s="1"/>
      <c r="E960" s="1"/>
      <c r="F960" s="1"/>
      <c r="G960" s="1"/>
      <c r="H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C961" s="1"/>
      <c r="D961" s="1"/>
      <c r="E961" s="1"/>
      <c r="F961" s="1"/>
      <c r="G961" s="1"/>
      <c r="H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C962" s="1"/>
      <c r="D962" s="1"/>
      <c r="E962" s="1"/>
      <c r="F962" s="1"/>
      <c r="G962" s="1"/>
      <c r="H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C963" s="1"/>
      <c r="D963" s="1"/>
      <c r="E963" s="1"/>
      <c r="F963" s="1"/>
      <c r="G963" s="1"/>
      <c r="H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C964" s="1"/>
      <c r="D964" s="1"/>
      <c r="E964" s="1"/>
      <c r="F964" s="1"/>
      <c r="G964" s="1"/>
      <c r="H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C965" s="1"/>
      <c r="D965" s="1"/>
      <c r="E965" s="1"/>
      <c r="F965" s="1"/>
      <c r="G965" s="1"/>
      <c r="H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C966" s="1"/>
      <c r="D966" s="1"/>
      <c r="E966" s="1"/>
      <c r="F966" s="1"/>
      <c r="G966" s="1"/>
      <c r="H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C967" s="1"/>
      <c r="D967" s="1"/>
      <c r="E967" s="1"/>
      <c r="F967" s="1"/>
      <c r="G967" s="1"/>
      <c r="H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C968" s="1"/>
      <c r="D968" s="1"/>
      <c r="E968" s="1"/>
      <c r="F968" s="1"/>
      <c r="G968" s="1"/>
      <c r="H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C969" s="1"/>
      <c r="D969" s="1"/>
      <c r="E969" s="1"/>
      <c r="F969" s="1"/>
      <c r="G969" s="1"/>
      <c r="H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C970" s="1"/>
      <c r="D970" s="1"/>
      <c r="E970" s="1"/>
      <c r="F970" s="1"/>
      <c r="G970" s="1"/>
      <c r="H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C971" s="1"/>
      <c r="D971" s="1"/>
      <c r="E971" s="1"/>
      <c r="F971" s="1"/>
      <c r="G971" s="1"/>
      <c r="H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C972" s="1"/>
      <c r="D972" s="1"/>
      <c r="E972" s="1"/>
      <c r="F972" s="1"/>
      <c r="G972" s="1"/>
      <c r="H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C973" s="1"/>
      <c r="D973" s="1"/>
      <c r="E973" s="1"/>
      <c r="F973" s="1"/>
      <c r="G973" s="1"/>
      <c r="H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C974" s="1"/>
      <c r="D974" s="1"/>
      <c r="E974" s="1"/>
      <c r="F974" s="1"/>
      <c r="G974" s="1"/>
      <c r="H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C975" s="1"/>
      <c r="D975" s="1"/>
      <c r="E975" s="1"/>
      <c r="F975" s="1"/>
      <c r="G975" s="1"/>
      <c r="H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C976" s="1"/>
      <c r="D976" s="1"/>
      <c r="E976" s="1"/>
      <c r="F976" s="1"/>
      <c r="G976" s="1"/>
      <c r="H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C977" s="1"/>
      <c r="D977" s="1"/>
      <c r="E977" s="1"/>
      <c r="F977" s="1"/>
      <c r="G977" s="1"/>
      <c r="H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C978" s="1"/>
      <c r="D978" s="1"/>
      <c r="E978" s="1"/>
      <c r="F978" s="1"/>
      <c r="G978" s="1"/>
      <c r="H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C979" s="1"/>
      <c r="D979" s="1"/>
      <c r="E979" s="1"/>
      <c r="F979" s="1"/>
      <c r="G979" s="1"/>
      <c r="H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C980" s="1"/>
      <c r="D980" s="1"/>
      <c r="E980" s="1"/>
      <c r="F980" s="1"/>
      <c r="G980" s="1"/>
      <c r="H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C981" s="1"/>
      <c r="D981" s="1"/>
      <c r="E981" s="1"/>
      <c r="F981" s="1"/>
      <c r="G981" s="1"/>
      <c r="H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C982" s="1"/>
      <c r="D982" s="1"/>
      <c r="E982" s="1"/>
      <c r="F982" s="1"/>
      <c r="G982" s="1"/>
      <c r="H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C983" s="1"/>
      <c r="D983" s="1"/>
      <c r="E983" s="1"/>
      <c r="F983" s="1"/>
      <c r="G983" s="1"/>
      <c r="H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C984" s="1"/>
      <c r="D984" s="1"/>
      <c r="E984" s="1"/>
      <c r="F984" s="1"/>
      <c r="G984" s="1"/>
      <c r="H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C985" s="1"/>
      <c r="D985" s="1"/>
      <c r="E985" s="1"/>
      <c r="F985" s="1"/>
      <c r="G985" s="1"/>
      <c r="H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C986" s="1"/>
      <c r="D986" s="1"/>
      <c r="E986" s="1"/>
      <c r="F986" s="1"/>
      <c r="G986" s="1"/>
      <c r="H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C987" s="1"/>
      <c r="D987" s="1"/>
      <c r="E987" s="1"/>
      <c r="F987" s="1"/>
      <c r="G987" s="1"/>
      <c r="H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C988" s="1"/>
      <c r="D988" s="1"/>
      <c r="E988" s="1"/>
      <c r="F988" s="1"/>
      <c r="G988" s="1"/>
      <c r="H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C989" s="1"/>
      <c r="D989" s="1"/>
      <c r="E989" s="1"/>
      <c r="F989" s="1"/>
      <c r="G989" s="1"/>
      <c r="H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C990" s="1"/>
      <c r="D990" s="1"/>
      <c r="E990" s="1"/>
      <c r="F990" s="1"/>
      <c r="G990" s="1"/>
      <c r="H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C991" s="1"/>
      <c r="D991" s="1"/>
      <c r="E991" s="1"/>
      <c r="F991" s="1"/>
      <c r="G991" s="1"/>
      <c r="H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C992" s="1"/>
      <c r="D992" s="1"/>
      <c r="E992" s="1"/>
      <c r="F992" s="1"/>
      <c r="G992" s="1"/>
      <c r="H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C993" s="1"/>
      <c r="D993" s="1"/>
      <c r="E993" s="1"/>
      <c r="F993" s="1"/>
      <c r="G993" s="1"/>
      <c r="H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C994" s="1"/>
      <c r="D994" s="1"/>
      <c r="E994" s="1"/>
      <c r="F994" s="1"/>
      <c r="G994" s="1"/>
      <c r="H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C995" s="1"/>
      <c r="D995" s="1"/>
      <c r="E995" s="1"/>
      <c r="F995" s="1"/>
      <c r="G995" s="1"/>
      <c r="H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C996" s="1"/>
      <c r="D996" s="1"/>
      <c r="E996" s="1"/>
      <c r="F996" s="1"/>
      <c r="G996" s="1"/>
      <c r="H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C997" s="1"/>
      <c r="D997" s="1"/>
      <c r="E997" s="1"/>
      <c r="F997" s="1"/>
      <c r="G997" s="1"/>
      <c r="H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C998" s="1"/>
      <c r="D998" s="1"/>
      <c r="E998" s="1"/>
      <c r="F998" s="1"/>
      <c r="G998" s="1"/>
      <c r="H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C999" s="1"/>
      <c r="D999" s="1"/>
      <c r="E999" s="1"/>
      <c r="F999" s="1"/>
      <c r="G999" s="1"/>
      <c r="H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C1000" s="1"/>
      <c r="D1000" s="1"/>
      <c r="E1000" s="1"/>
      <c r="F1000" s="1"/>
      <c r="G1000" s="1"/>
      <c r="H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H1"/>
    <mergeCell ref="C2:H2"/>
    <mergeCell ref="C3:G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30" zoomScale="68" workbookViewId="0">
      <selection activeCell="C5" sqref="C5"/>
    </sheetView>
  </sheetViews>
  <sheetFormatPr defaultColWidth="14.453125" defaultRowHeight="15" customHeight="1"/>
  <cols>
    <col min="1" max="3" width="21" customWidth="1"/>
    <col min="4" max="4" width="11.08984375" customWidth="1"/>
    <col min="5" max="5" width="11.26953125" customWidth="1"/>
    <col min="6" max="6" width="10.7265625" customWidth="1"/>
    <col min="7" max="7" width="17.08984375" customWidth="1"/>
    <col min="8" max="8" width="10.08984375" customWidth="1"/>
    <col min="9" max="9" width="20.81640625" customWidth="1"/>
    <col min="10" max="10" width="25.08984375" customWidth="1"/>
    <col min="11" max="11" width="21.26953125" customWidth="1"/>
    <col min="12" max="26" width="9.08984375" customWidth="1"/>
  </cols>
  <sheetData>
    <row r="1" spans="1:26" ht="14.5">
      <c r="A1" s="133" t="s">
        <v>203</v>
      </c>
      <c r="B1" s="130"/>
      <c r="C1" s="130"/>
      <c r="D1" s="130"/>
      <c r="E1" s="130"/>
      <c r="F1" s="130"/>
      <c r="G1" s="130"/>
      <c r="H1" s="13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>
      <c r="A2" s="13" t="s">
        <v>12</v>
      </c>
      <c r="B2" s="134" t="s">
        <v>204</v>
      </c>
      <c r="C2" s="135"/>
      <c r="D2" s="135"/>
      <c r="E2" s="135"/>
      <c r="F2" s="135"/>
      <c r="G2" s="135"/>
      <c r="H2" s="135"/>
      <c r="I2" s="54" t="s">
        <v>205</v>
      </c>
      <c r="J2" s="55" t="s">
        <v>206</v>
      </c>
      <c r="K2" s="56" t="s">
        <v>207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>
      <c r="A3" s="21"/>
      <c r="B3" s="137" t="s">
        <v>30</v>
      </c>
      <c r="C3" s="139" t="s">
        <v>36</v>
      </c>
      <c r="D3" s="134" t="s">
        <v>25</v>
      </c>
      <c r="E3" s="135"/>
      <c r="F3" s="135"/>
      <c r="G3" s="136"/>
      <c r="H3" s="23"/>
      <c r="I3" s="55"/>
      <c r="J3" s="55" t="s">
        <v>208</v>
      </c>
      <c r="K3" s="56" t="s">
        <v>209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>
      <c r="A4" s="21"/>
      <c r="B4" s="138"/>
      <c r="C4" s="140"/>
      <c r="D4" s="27" t="s">
        <v>2</v>
      </c>
      <c r="E4" s="29" t="s">
        <v>4</v>
      </c>
      <c r="F4" s="30" t="s">
        <v>6</v>
      </c>
      <c r="G4" s="31" t="s">
        <v>7</v>
      </c>
      <c r="H4" s="31" t="s">
        <v>37</v>
      </c>
      <c r="I4" s="55" t="s">
        <v>210</v>
      </c>
      <c r="J4" s="55"/>
      <c r="K4" s="5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>
      <c r="A5" s="39" t="s">
        <v>46</v>
      </c>
      <c r="B5" s="57">
        <f t="shared" ref="B5:B41" si="0">C5+H5</f>
        <v>2266320</v>
      </c>
      <c r="C5" s="57">
        <f t="shared" ref="C5:C41" si="1">SUM(D5:G5)</f>
        <v>2266029</v>
      </c>
      <c r="D5" s="41">
        <v>1007448</v>
      </c>
      <c r="E5" s="41">
        <v>422674</v>
      </c>
      <c r="F5" s="41">
        <v>581974</v>
      </c>
      <c r="G5" s="41">
        <v>253933</v>
      </c>
      <c r="H5" s="41">
        <v>291</v>
      </c>
      <c r="I5" s="58">
        <f>'Active Internet Q3 2018'!I5</f>
        <v>2038101</v>
      </c>
      <c r="J5" s="59">
        <f t="shared" ref="J5:J41" si="2">(B5-I5)/I5*100</f>
        <v>11.197629558103351</v>
      </c>
      <c r="K5" s="60">
        <f t="shared" ref="K5:K44" si="3">(B5/B$44)*100</f>
        <v>2.0223129745094264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39" t="s">
        <v>85</v>
      </c>
      <c r="B6" s="57">
        <f t="shared" si="0"/>
        <v>1890285</v>
      </c>
      <c r="C6" s="57">
        <f t="shared" si="1"/>
        <v>1889987</v>
      </c>
      <c r="D6" s="41">
        <v>855560</v>
      </c>
      <c r="E6" s="41">
        <v>353239</v>
      </c>
      <c r="F6" s="41">
        <v>575672</v>
      </c>
      <c r="G6" s="41">
        <v>105516</v>
      </c>
      <c r="H6" s="41">
        <v>298</v>
      </c>
      <c r="I6" s="58">
        <f>'Active Internet Q3 2018'!I6</f>
        <v>1787031</v>
      </c>
      <c r="J6" s="59">
        <f t="shared" si="2"/>
        <v>5.7779635607888169</v>
      </c>
      <c r="K6" s="60">
        <f t="shared" si="3"/>
        <v>1.6867643938281225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>
      <c r="A7" s="39" t="s">
        <v>90</v>
      </c>
      <c r="B7" s="57">
        <f t="shared" si="0"/>
        <v>2075045</v>
      </c>
      <c r="C7" s="57">
        <f t="shared" si="1"/>
        <v>2074733</v>
      </c>
      <c r="D7" s="41">
        <v>784345</v>
      </c>
      <c r="E7" s="41">
        <v>412205</v>
      </c>
      <c r="F7" s="41">
        <v>733432</v>
      </c>
      <c r="G7" s="41">
        <v>144751</v>
      </c>
      <c r="H7" s="41">
        <v>312</v>
      </c>
      <c r="I7" s="58">
        <f>'Active Internet Q3 2018'!I7</f>
        <v>1901802</v>
      </c>
      <c r="J7" s="59">
        <f t="shared" si="2"/>
        <v>9.1094130724439246</v>
      </c>
      <c r="K7" s="60">
        <f t="shared" si="3"/>
        <v>1.851631908199598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>
      <c r="A8" s="39" t="s">
        <v>97</v>
      </c>
      <c r="B8" s="57">
        <f t="shared" si="0"/>
        <v>3055645</v>
      </c>
      <c r="C8" s="57">
        <f t="shared" si="1"/>
        <v>3045493</v>
      </c>
      <c r="D8" s="41">
        <v>1500627</v>
      </c>
      <c r="E8" s="41">
        <v>555114</v>
      </c>
      <c r="F8" s="41">
        <v>729010</v>
      </c>
      <c r="G8" s="41">
        <v>260742</v>
      </c>
      <c r="H8" s="41">
        <v>10152</v>
      </c>
      <c r="I8" s="58">
        <f>'Active Internet Q3 2018'!I8</f>
        <v>2835843</v>
      </c>
      <c r="J8" s="59">
        <f t="shared" si="2"/>
        <v>7.7508522157256232</v>
      </c>
      <c r="K8" s="60">
        <f t="shared" si="3"/>
        <v>2.7266540157589647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>
      <c r="A9" s="39" t="s">
        <v>103</v>
      </c>
      <c r="B9" s="57">
        <f t="shared" si="0"/>
        <v>1989597</v>
      </c>
      <c r="C9" s="57">
        <f t="shared" si="1"/>
        <v>1989323</v>
      </c>
      <c r="D9" s="41">
        <v>1007496</v>
      </c>
      <c r="E9" s="41">
        <v>313814</v>
      </c>
      <c r="F9" s="41">
        <v>532104</v>
      </c>
      <c r="G9" s="41">
        <v>135909</v>
      </c>
      <c r="H9" s="41">
        <v>274</v>
      </c>
      <c r="I9" s="58">
        <f>'Active Internet Q3 2018'!I9</f>
        <v>1881544</v>
      </c>
      <c r="J9" s="59">
        <f t="shared" si="2"/>
        <v>5.7427835862461887</v>
      </c>
      <c r="K9" s="60">
        <f t="shared" si="3"/>
        <v>1.775383805969603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39" t="s">
        <v>109</v>
      </c>
      <c r="B10" s="57">
        <f t="shared" si="0"/>
        <v>823987</v>
      </c>
      <c r="C10" s="57">
        <f t="shared" si="1"/>
        <v>823939</v>
      </c>
      <c r="D10" s="41">
        <v>352913</v>
      </c>
      <c r="E10" s="41">
        <v>249249</v>
      </c>
      <c r="F10" s="41">
        <v>190749</v>
      </c>
      <c r="G10" s="41">
        <v>31028</v>
      </c>
      <c r="H10" s="41">
        <v>48</v>
      </c>
      <c r="I10" s="58">
        <f>'Active Internet Q3 2018'!I10</f>
        <v>743643</v>
      </c>
      <c r="J10" s="59">
        <f t="shared" si="2"/>
        <v>10.804108960885801</v>
      </c>
      <c r="K10" s="60">
        <f t="shared" si="3"/>
        <v>0.73527110069500279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39" t="s">
        <v>113</v>
      </c>
      <c r="B11" s="57">
        <f t="shared" si="0"/>
        <v>2622122</v>
      </c>
      <c r="C11" s="57">
        <f t="shared" si="1"/>
        <v>2621974</v>
      </c>
      <c r="D11" s="41">
        <v>869792</v>
      </c>
      <c r="E11" s="41">
        <v>837694</v>
      </c>
      <c r="F11" s="41">
        <v>589368</v>
      </c>
      <c r="G11" s="41">
        <v>325120</v>
      </c>
      <c r="H11" s="41">
        <v>148</v>
      </c>
      <c r="I11" s="58">
        <f>'Active Internet Q3 2018'!I11</f>
        <v>2490120</v>
      </c>
      <c r="J11" s="59">
        <f t="shared" si="2"/>
        <v>5.3010296692528875</v>
      </c>
      <c r="K11" s="60">
        <f t="shared" si="3"/>
        <v>2.339806974013646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39" t="s">
        <v>118</v>
      </c>
      <c r="B12" s="57">
        <f t="shared" si="0"/>
        <v>1983035</v>
      </c>
      <c r="C12" s="57">
        <f t="shared" si="1"/>
        <v>1982521</v>
      </c>
      <c r="D12" s="41">
        <v>639639</v>
      </c>
      <c r="E12" s="41">
        <v>302924</v>
      </c>
      <c r="F12" s="41">
        <v>943449</v>
      </c>
      <c r="G12" s="41">
        <v>96509</v>
      </c>
      <c r="H12" s="41">
        <v>514</v>
      </c>
      <c r="I12" s="58">
        <f>'Active Internet Q3 2018'!I12</f>
        <v>1802336</v>
      </c>
      <c r="J12" s="59">
        <f t="shared" si="2"/>
        <v>10.025822044280313</v>
      </c>
      <c r="K12" s="60">
        <f t="shared" si="3"/>
        <v>1.7695283143626233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>
      <c r="A13" s="39" t="s">
        <v>120</v>
      </c>
      <c r="B13" s="57">
        <f t="shared" si="0"/>
        <v>1576988</v>
      </c>
      <c r="C13" s="57">
        <f t="shared" si="1"/>
        <v>1576862</v>
      </c>
      <c r="D13" s="41">
        <v>612908</v>
      </c>
      <c r="E13" s="41">
        <v>345476</v>
      </c>
      <c r="F13" s="41">
        <v>459541</v>
      </c>
      <c r="G13" s="41">
        <v>158937</v>
      </c>
      <c r="H13" s="41">
        <v>126</v>
      </c>
      <c r="I13" s="58">
        <f>'Active Internet Q3 2018'!I13</f>
        <v>1431578</v>
      </c>
      <c r="J13" s="59">
        <f t="shared" si="2"/>
        <v>10.157322898228388</v>
      </c>
      <c r="K13" s="60">
        <f t="shared" si="3"/>
        <v>1.4071990244297676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>
      <c r="A14" s="39" t="s">
        <v>125</v>
      </c>
      <c r="B14" s="57">
        <f t="shared" si="0"/>
        <v>3842591</v>
      </c>
      <c r="C14" s="57">
        <f t="shared" si="1"/>
        <v>3832942</v>
      </c>
      <c r="D14" s="41">
        <v>1556910</v>
      </c>
      <c r="E14" s="41">
        <v>1088399</v>
      </c>
      <c r="F14" s="41">
        <v>1023799</v>
      </c>
      <c r="G14" s="41">
        <v>163834</v>
      </c>
      <c r="H14" s="41">
        <v>9649</v>
      </c>
      <c r="I14" s="58">
        <f>'Active Internet Q3 2018'!I14</f>
        <v>3470092</v>
      </c>
      <c r="J14" s="59">
        <f t="shared" si="2"/>
        <v>10.734556893592446</v>
      </c>
      <c r="K14" s="60">
        <f t="shared" si="3"/>
        <v>3.4288721959092938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>
      <c r="A15" s="39" t="s">
        <v>126</v>
      </c>
      <c r="B15" s="57">
        <f t="shared" si="0"/>
        <v>905908</v>
      </c>
      <c r="C15" s="57">
        <f t="shared" si="1"/>
        <v>905868</v>
      </c>
      <c r="D15" s="41">
        <v>407611</v>
      </c>
      <c r="E15" s="41">
        <v>163826</v>
      </c>
      <c r="F15" s="41">
        <v>273508</v>
      </c>
      <c r="G15" s="41">
        <v>60923</v>
      </c>
      <c r="H15" s="41">
        <v>40</v>
      </c>
      <c r="I15" s="58">
        <f>'Active Internet Q3 2018'!I15</f>
        <v>842099</v>
      </c>
      <c r="J15" s="59">
        <f t="shared" si="2"/>
        <v>7.5773751067273558</v>
      </c>
      <c r="K15" s="60">
        <f t="shared" si="3"/>
        <v>0.80837194311124871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>
      <c r="A16" s="39" t="s">
        <v>130</v>
      </c>
      <c r="B16" s="57">
        <f t="shared" si="0"/>
        <v>3622527</v>
      </c>
      <c r="C16" s="57">
        <f t="shared" si="1"/>
        <v>3603754</v>
      </c>
      <c r="D16" s="41">
        <v>1189305</v>
      </c>
      <c r="E16" s="41">
        <v>1424907</v>
      </c>
      <c r="F16" s="41">
        <v>781271</v>
      </c>
      <c r="G16" s="41">
        <v>208271</v>
      </c>
      <c r="H16" s="41">
        <v>18773</v>
      </c>
      <c r="I16" s="58">
        <f>'Active Internet Q3 2018'!I16</f>
        <v>3406685</v>
      </c>
      <c r="J16" s="59">
        <f t="shared" si="2"/>
        <v>6.3358367445184989</v>
      </c>
      <c r="K16" s="60">
        <f t="shared" si="3"/>
        <v>3.2325017440655817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39" t="s">
        <v>135</v>
      </c>
      <c r="B17" s="57">
        <f t="shared" si="0"/>
        <v>1071497</v>
      </c>
      <c r="C17" s="57">
        <f t="shared" si="1"/>
        <v>1071392</v>
      </c>
      <c r="D17" s="41">
        <v>605867</v>
      </c>
      <c r="E17" s="41">
        <v>250062</v>
      </c>
      <c r="F17" s="41">
        <v>198756</v>
      </c>
      <c r="G17" s="41">
        <v>16707</v>
      </c>
      <c r="H17" s="41">
        <v>105</v>
      </c>
      <c r="I17" s="58">
        <f>'Active Internet Q3 2018'!I17</f>
        <v>988812</v>
      </c>
      <c r="J17" s="59">
        <f t="shared" si="2"/>
        <v>8.3620546676213472</v>
      </c>
      <c r="K17" s="60">
        <f t="shared" si="3"/>
        <v>0.95613253434992718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39" t="s">
        <v>137</v>
      </c>
      <c r="B18" s="57">
        <f t="shared" si="0"/>
        <v>2238151</v>
      </c>
      <c r="C18" s="57">
        <f t="shared" si="1"/>
        <v>2237907</v>
      </c>
      <c r="D18" s="41">
        <v>1011248</v>
      </c>
      <c r="E18" s="41">
        <v>552936</v>
      </c>
      <c r="F18" s="41">
        <v>511082</v>
      </c>
      <c r="G18" s="41">
        <v>162641</v>
      </c>
      <c r="H18" s="41">
        <v>244</v>
      </c>
      <c r="I18" s="58">
        <f>'Active Internet Q3 2018'!I18</f>
        <v>2000304</v>
      </c>
      <c r="J18" s="59">
        <f t="shared" si="2"/>
        <v>11.890542637519097</v>
      </c>
      <c r="K18" s="60">
        <f t="shared" si="3"/>
        <v>1.9971768356680641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39" t="s">
        <v>141</v>
      </c>
      <c r="B19" s="57">
        <f t="shared" si="0"/>
        <v>5218121</v>
      </c>
      <c r="C19" s="57">
        <f t="shared" si="1"/>
        <v>5152261</v>
      </c>
      <c r="D19" s="41">
        <v>1573662</v>
      </c>
      <c r="E19" s="41">
        <v>1906028</v>
      </c>
      <c r="F19" s="41">
        <v>1087481</v>
      </c>
      <c r="G19" s="41">
        <v>585090</v>
      </c>
      <c r="H19" s="41">
        <v>65860</v>
      </c>
      <c r="I19" s="58">
        <f>'Active Internet Q3 2018'!I19</f>
        <v>4731758</v>
      </c>
      <c r="J19" s="59">
        <f t="shared" si="2"/>
        <v>10.27869557149795</v>
      </c>
      <c r="K19" s="60">
        <f t="shared" si="3"/>
        <v>4.6563035232712515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39" t="s">
        <v>145</v>
      </c>
      <c r="B20" s="57">
        <f t="shared" si="0"/>
        <v>1294297</v>
      </c>
      <c r="C20" s="57">
        <f t="shared" si="1"/>
        <v>1294143</v>
      </c>
      <c r="D20" s="41">
        <v>618261</v>
      </c>
      <c r="E20" s="41">
        <v>217493</v>
      </c>
      <c r="F20" s="41">
        <v>399632</v>
      </c>
      <c r="G20" s="41">
        <v>58757</v>
      </c>
      <c r="H20" s="41">
        <v>154</v>
      </c>
      <c r="I20" s="58">
        <f>'Active Internet Q2 2018'!B20</f>
        <v>1191663</v>
      </c>
      <c r="J20" s="59">
        <f t="shared" si="2"/>
        <v>8.6126698571659936</v>
      </c>
      <c r="K20" s="60">
        <f t="shared" si="3"/>
        <v>1.1549444103077355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9" t="s">
        <v>152</v>
      </c>
      <c r="B21" s="57">
        <f t="shared" si="0"/>
        <v>2254764</v>
      </c>
      <c r="C21" s="57">
        <f t="shared" si="1"/>
        <v>2254531</v>
      </c>
      <c r="D21" s="41">
        <v>1177216</v>
      </c>
      <c r="E21" s="41">
        <v>440045</v>
      </c>
      <c r="F21" s="41">
        <v>454446</v>
      </c>
      <c r="G21" s="41">
        <v>182824</v>
      </c>
      <c r="H21" s="41">
        <v>233</v>
      </c>
      <c r="I21" s="58">
        <f>'Active Internet Q2 2018'!B21</f>
        <v>2064296</v>
      </c>
      <c r="J21" s="59">
        <f t="shared" si="2"/>
        <v>9.2267775551568185</v>
      </c>
      <c r="K21" s="60">
        <f t="shared" si="3"/>
        <v>2.0120011700275211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9" t="s">
        <v>159</v>
      </c>
      <c r="B22" s="57">
        <f t="shared" si="0"/>
        <v>1218033</v>
      </c>
      <c r="C22" s="57">
        <f t="shared" si="1"/>
        <v>1216757</v>
      </c>
      <c r="D22" s="41">
        <v>660197</v>
      </c>
      <c r="E22" s="41">
        <v>106864</v>
      </c>
      <c r="F22" s="41">
        <v>350216</v>
      </c>
      <c r="G22" s="41">
        <v>99480</v>
      </c>
      <c r="H22" s="41">
        <v>1276</v>
      </c>
      <c r="I22" s="58">
        <f>'Active Internet Q2 2018'!B22</f>
        <v>1098549</v>
      </c>
      <c r="J22" s="59">
        <f t="shared" si="2"/>
        <v>10.876528948640434</v>
      </c>
      <c r="K22" s="60">
        <f t="shared" si="3"/>
        <v>1.0868914977940627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9" t="s">
        <v>165</v>
      </c>
      <c r="B23" s="57">
        <f t="shared" si="0"/>
        <v>4961210</v>
      </c>
      <c r="C23" s="57">
        <f t="shared" si="1"/>
        <v>4930896</v>
      </c>
      <c r="D23" s="41">
        <v>1843278</v>
      </c>
      <c r="E23" s="41">
        <v>1063083</v>
      </c>
      <c r="F23" s="41">
        <v>1504345</v>
      </c>
      <c r="G23" s="41">
        <v>520190</v>
      </c>
      <c r="H23" s="41">
        <v>30314</v>
      </c>
      <c r="I23" s="58">
        <f>'Active Internet Q2 2018'!B23</f>
        <v>4724672</v>
      </c>
      <c r="J23" s="59">
        <f t="shared" si="2"/>
        <v>5.0064427752868346</v>
      </c>
      <c r="K23" s="60">
        <f t="shared" si="3"/>
        <v>4.4270532635576227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9" t="s">
        <v>170</v>
      </c>
      <c r="B24" s="57">
        <f t="shared" si="0"/>
        <v>5842117</v>
      </c>
      <c r="C24" s="57">
        <f t="shared" si="1"/>
        <v>5829912</v>
      </c>
      <c r="D24" s="41">
        <v>2743199</v>
      </c>
      <c r="E24" s="41">
        <v>886198</v>
      </c>
      <c r="F24" s="41">
        <v>1614653</v>
      </c>
      <c r="G24" s="41">
        <v>585862</v>
      </c>
      <c r="H24" s="41">
        <v>12205</v>
      </c>
      <c r="I24" s="58">
        <f>'Active Internet Q2 2018'!B24</f>
        <v>4945645</v>
      </c>
      <c r="J24" s="59">
        <f t="shared" si="2"/>
        <v>18.12649310656143</v>
      </c>
      <c r="K24" s="60">
        <f t="shared" si="3"/>
        <v>5.2131159799596194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9" t="s">
        <v>177</v>
      </c>
      <c r="B25" s="57">
        <f t="shared" si="0"/>
        <v>2533194</v>
      </c>
      <c r="C25" s="57">
        <f t="shared" si="1"/>
        <v>2531557</v>
      </c>
      <c r="D25" s="41">
        <v>1346011</v>
      </c>
      <c r="E25" s="41">
        <v>545215</v>
      </c>
      <c r="F25" s="41">
        <v>493076</v>
      </c>
      <c r="G25" s="41">
        <v>147255</v>
      </c>
      <c r="H25" s="41">
        <v>1637</v>
      </c>
      <c r="I25" s="58">
        <f>'Active Internet Q2 2018'!B25</f>
        <v>2229895</v>
      </c>
      <c r="J25" s="59">
        <f t="shared" si="2"/>
        <v>13.601492446953781</v>
      </c>
      <c r="K25" s="60">
        <f t="shared" si="3"/>
        <v>2.2604535516385296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39" t="s">
        <v>182</v>
      </c>
      <c r="B26" s="57">
        <f t="shared" si="0"/>
        <v>1365187</v>
      </c>
      <c r="C26" s="57">
        <f t="shared" si="1"/>
        <v>1365017</v>
      </c>
      <c r="D26" s="41">
        <v>661655</v>
      </c>
      <c r="E26" s="41">
        <v>316910</v>
      </c>
      <c r="F26" s="41">
        <v>274778</v>
      </c>
      <c r="G26" s="41">
        <v>111674</v>
      </c>
      <c r="H26" s="41">
        <v>170</v>
      </c>
      <c r="I26" s="58">
        <f>'Active Internet Q2 2018'!B26</f>
        <v>1340091</v>
      </c>
      <c r="J26" s="59">
        <f t="shared" si="2"/>
        <v>1.8727086444129539</v>
      </c>
      <c r="K26" s="60">
        <f t="shared" si="3"/>
        <v>1.2182019232639698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9" t="s">
        <v>187</v>
      </c>
      <c r="B27" s="57">
        <f t="shared" si="0"/>
        <v>2247446</v>
      </c>
      <c r="C27" s="57">
        <f t="shared" si="1"/>
        <v>2247299</v>
      </c>
      <c r="D27" s="41">
        <v>689933</v>
      </c>
      <c r="E27" s="41">
        <v>1064765</v>
      </c>
      <c r="F27" s="41">
        <v>347174</v>
      </c>
      <c r="G27" s="41">
        <v>145427</v>
      </c>
      <c r="H27" s="41">
        <v>147</v>
      </c>
      <c r="I27" s="58">
        <f>'Active Internet Q2 2018'!B27</f>
        <v>2153669</v>
      </c>
      <c r="J27" s="59">
        <f t="shared" si="2"/>
        <v>4.3542902832329391</v>
      </c>
      <c r="K27" s="60">
        <f t="shared" si="3"/>
        <v>2.005471074389015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9" t="s">
        <v>188</v>
      </c>
      <c r="B28" s="57">
        <f t="shared" si="0"/>
        <v>2441444</v>
      </c>
      <c r="C28" s="57">
        <f t="shared" si="1"/>
        <v>2441145</v>
      </c>
      <c r="D28" s="41">
        <v>1045533</v>
      </c>
      <c r="E28" s="41">
        <v>597926</v>
      </c>
      <c r="F28" s="41">
        <v>641060</v>
      </c>
      <c r="G28" s="41">
        <v>156626</v>
      </c>
      <c r="H28" s="41">
        <v>299</v>
      </c>
      <c r="I28" s="58">
        <f>'Active Internet Q2 2018'!B28</f>
        <v>2368171</v>
      </c>
      <c r="J28" s="59">
        <f t="shared" si="2"/>
        <v>3.0940755545102108</v>
      </c>
      <c r="K28" s="60">
        <f t="shared" si="3"/>
        <v>2.178581964479064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9" t="s">
        <v>189</v>
      </c>
      <c r="B29" s="57">
        <f t="shared" si="0"/>
        <v>15675147</v>
      </c>
      <c r="C29" s="57">
        <f t="shared" si="1"/>
        <v>15486083</v>
      </c>
      <c r="D29" s="41">
        <v>4785151</v>
      </c>
      <c r="E29" s="41">
        <v>3883838</v>
      </c>
      <c r="F29" s="41">
        <v>4512269</v>
      </c>
      <c r="G29" s="41">
        <v>2304825</v>
      </c>
      <c r="H29" s="41">
        <v>189064</v>
      </c>
      <c r="I29" s="58">
        <f>'Active Internet Q2 2018'!B29</f>
        <v>14322982</v>
      </c>
      <c r="J29" s="59">
        <f t="shared" si="2"/>
        <v>9.4405271192828426</v>
      </c>
      <c r="K29" s="60">
        <f t="shared" si="3"/>
        <v>13.987456826680484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9" t="s">
        <v>190</v>
      </c>
      <c r="B30" s="57">
        <f t="shared" si="0"/>
        <v>2323665</v>
      </c>
      <c r="C30" s="57">
        <f t="shared" si="1"/>
        <v>2322771</v>
      </c>
      <c r="D30" s="41">
        <v>760251</v>
      </c>
      <c r="E30" s="41">
        <v>702412</v>
      </c>
      <c r="F30" s="41">
        <v>575315</v>
      </c>
      <c r="G30" s="41">
        <v>284793</v>
      </c>
      <c r="H30" s="41">
        <v>894</v>
      </c>
      <c r="I30" s="58">
        <f>'Active Internet Q2 2018'!B30</f>
        <v>2322587</v>
      </c>
      <c r="J30" s="59">
        <f t="shared" si="2"/>
        <v>4.6413761895679258E-2</v>
      </c>
      <c r="K30" s="60">
        <f t="shared" si="3"/>
        <v>2.0734838319008109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9" t="s">
        <v>191</v>
      </c>
      <c r="B31" s="57">
        <f t="shared" si="0"/>
        <v>3499338</v>
      </c>
      <c r="C31" s="57">
        <f t="shared" si="1"/>
        <v>3498585</v>
      </c>
      <c r="D31" s="41">
        <v>1158420</v>
      </c>
      <c r="E31" s="41">
        <v>1222960</v>
      </c>
      <c r="F31" s="41">
        <v>738337</v>
      </c>
      <c r="G31" s="41">
        <v>378868</v>
      </c>
      <c r="H31" s="41">
        <v>753</v>
      </c>
      <c r="I31" s="58">
        <f>'Active Internet Q2 2018'!B31</f>
        <v>3601300</v>
      </c>
      <c r="J31" s="59">
        <f t="shared" si="2"/>
        <v>-2.8312553800016662</v>
      </c>
      <c r="K31" s="60">
        <f t="shared" si="3"/>
        <v>3.122576087928389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9" t="s">
        <v>192</v>
      </c>
      <c r="B32" s="57">
        <f t="shared" si="0"/>
        <v>6595830</v>
      </c>
      <c r="C32" s="57">
        <f t="shared" si="1"/>
        <v>6586220</v>
      </c>
      <c r="D32" s="41">
        <v>2597985</v>
      </c>
      <c r="E32" s="41">
        <v>1474786</v>
      </c>
      <c r="F32" s="41">
        <v>1786756</v>
      </c>
      <c r="G32" s="41">
        <v>726693</v>
      </c>
      <c r="H32" s="41">
        <v>9610</v>
      </c>
      <c r="I32" s="58">
        <f>'Active Internet Q2 2018'!B32</f>
        <v>6563625</v>
      </c>
      <c r="J32" s="59">
        <f t="shared" si="2"/>
        <v>0.49065874421527739</v>
      </c>
      <c r="K32" s="60">
        <f t="shared" si="3"/>
        <v>5.8856792450574105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9" t="s">
        <v>193</v>
      </c>
      <c r="B33" s="57">
        <f t="shared" si="0"/>
        <v>2630850</v>
      </c>
      <c r="C33" s="57">
        <f t="shared" si="1"/>
        <v>2630608</v>
      </c>
      <c r="D33" s="41">
        <v>1158715</v>
      </c>
      <c r="E33" s="41">
        <v>935747</v>
      </c>
      <c r="F33" s="41">
        <v>481599</v>
      </c>
      <c r="G33" s="41">
        <v>54547</v>
      </c>
      <c r="H33" s="41">
        <v>242</v>
      </c>
      <c r="I33" s="58">
        <f>'Active Internet Q2 2018'!B33</f>
        <v>2474536</v>
      </c>
      <c r="J33" s="59">
        <f t="shared" si="2"/>
        <v>6.3169014312178122</v>
      </c>
      <c r="K33" s="60">
        <f t="shared" si="3"/>
        <v>2.347595259710952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39" t="s">
        <v>194</v>
      </c>
      <c r="B34" s="57">
        <f t="shared" si="0"/>
        <v>2795325</v>
      </c>
      <c r="C34" s="57">
        <f t="shared" si="1"/>
        <v>2795053</v>
      </c>
      <c r="D34" s="41">
        <v>1317266</v>
      </c>
      <c r="E34" s="41">
        <v>891955</v>
      </c>
      <c r="F34" s="41">
        <v>503763</v>
      </c>
      <c r="G34" s="41">
        <v>82069</v>
      </c>
      <c r="H34" s="41">
        <v>272</v>
      </c>
      <c r="I34" s="58">
        <f>'Active Internet Q2 2018'!B34</f>
        <v>2551509</v>
      </c>
      <c r="J34" s="59">
        <f t="shared" si="2"/>
        <v>9.5557570049723513</v>
      </c>
      <c r="K34" s="60">
        <f t="shared" si="3"/>
        <v>2.4943617915698413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9" t="s">
        <v>195</v>
      </c>
      <c r="B35" s="57">
        <f t="shared" si="0"/>
        <v>5791896</v>
      </c>
      <c r="C35" s="57">
        <f t="shared" si="1"/>
        <v>5757523</v>
      </c>
      <c r="D35" s="41">
        <v>1857407</v>
      </c>
      <c r="E35" s="41">
        <v>2028429</v>
      </c>
      <c r="F35" s="41">
        <v>1551549</v>
      </c>
      <c r="G35" s="41">
        <v>320138</v>
      </c>
      <c r="H35" s="41">
        <v>34373</v>
      </c>
      <c r="I35" s="58">
        <f>'Active Internet Q2 2018'!B35</f>
        <v>5451037</v>
      </c>
      <c r="J35" s="59">
        <f t="shared" si="2"/>
        <v>6.2531037672281435</v>
      </c>
      <c r="K35" s="60">
        <f t="shared" si="3"/>
        <v>5.1683021055319847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9" t="s">
        <v>196</v>
      </c>
      <c r="B36" s="57">
        <f t="shared" si="0"/>
        <v>2279315</v>
      </c>
      <c r="C36" s="57">
        <f t="shared" si="1"/>
        <v>2278741</v>
      </c>
      <c r="D36" s="41">
        <v>981907</v>
      </c>
      <c r="E36" s="41">
        <v>635773</v>
      </c>
      <c r="F36" s="41">
        <v>477525</v>
      </c>
      <c r="G36" s="41">
        <v>183536</v>
      </c>
      <c r="H36" s="41">
        <v>574</v>
      </c>
      <c r="I36" s="58">
        <f>'Active Internet Q2 2018'!B36</f>
        <v>2182046</v>
      </c>
      <c r="J36" s="59">
        <f t="shared" si="2"/>
        <v>4.4576970421338507</v>
      </c>
      <c r="K36" s="60">
        <f t="shared" si="3"/>
        <v>2.0339088467180066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39" t="s">
        <v>197</v>
      </c>
      <c r="B37" s="57">
        <f t="shared" si="0"/>
        <v>4506694</v>
      </c>
      <c r="C37" s="57">
        <f t="shared" si="1"/>
        <v>4463256</v>
      </c>
      <c r="D37" s="41">
        <v>1871381</v>
      </c>
      <c r="E37" s="41">
        <v>1053093</v>
      </c>
      <c r="F37" s="41">
        <v>1115950</v>
      </c>
      <c r="G37" s="41">
        <v>422832</v>
      </c>
      <c r="H37" s="41">
        <v>43438</v>
      </c>
      <c r="I37" s="58">
        <f>'Active Internet Q2 2018'!B37</f>
        <v>4109457</v>
      </c>
      <c r="J37" s="59">
        <f t="shared" si="2"/>
        <v>9.6664109151160353</v>
      </c>
      <c r="K37" s="60">
        <f t="shared" si="3"/>
        <v>4.0214734672701935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39" t="s">
        <v>198</v>
      </c>
      <c r="B38" s="57">
        <f t="shared" si="0"/>
        <v>1565236</v>
      </c>
      <c r="C38" s="57">
        <f t="shared" si="1"/>
        <v>1564955</v>
      </c>
      <c r="D38" s="41">
        <v>801513</v>
      </c>
      <c r="E38" s="41">
        <v>291108</v>
      </c>
      <c r="F38" s="41">
        <v>226159</v>
      </c>
      <c r="G38" s="41">
        <v>246175</v>
      </c>
      <c r="H38" s="41">
        <v>281</v>
      </c>
      <c r="I38" s="58">
        <f>'Active Internet Q2 2018'!B38</f>
        <v>1450708</v>
      </c>
      <c r="J38" s="59">
        <f t="shared" si="2"/>
        <v>7.8946280023271393</v>
      </c>
      <c r="K38" s="60">
        <f t="shared" si="3"/>
        <v>1.3967123226063558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39" t="s">
        <v>199</v>
      </c>
      <c r="B39" s="57">
        <f t="shared" si="0"/>
        <v>1466199</v>
      </c>
      <c r="C39" s="57">
        <f t="shared" si="1"/>
        <v>1466109</v>
      </c>
      <c r="D39" s="41">
        <v>679714</v>
      </c>
      <c r="E39" s="41">
        <v>187821</v>
      </c>
      <c r="F39" s="41">
        <v>511781</v>
      </c>
      <c r="G39" s="41">
        <v>86793</v>
      </c>
      <c r="H39" s="41">
        <v>90</v>
      </c>
      <c r="I39" s="58">
        <f>'Active Internet Q2 2018'!B39</f>
        <v>1330050</v>
      </c>
      <c r="J39" s="59">
        <f t="shared" si="2"/>
        <v>10.236382090898838</v>
      </c>
      <c r="K39" s="60">
        <f t="shared" si="3"/>
        <v>1.3083383021430099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39" t="s">
        <v>200</v>
      </c>
      <c r="B40" s="57">
        <f t="shared" si="0"/>
        <v>1170408</v>
      </c>
      <c r="C40" s="57">
        <f t="shared" si="1"/>
        <v>1170241</v>
      </c>
      <c r="D40" s="41">
        <v>564594</v>
      </c>
      <c r="E40" s="41">
        <v>75909</v>
      </c>
      <c r="F40" s="41">
        <v>504891</v>
      </c>
      <c r="G40" s="41">
        <v>24847</v>
      </c>
      <c r="H40" s="41">
        <v>167</v>
      </c>
      <c r="I40" s="58">
        <f>'Active Internet Q2 2018'!B40</f>
        <v>995628</v>
      </c>
      <c r="J40" s="59">
        <f t="shared" si="2"/>
        <v>17.55474936422037</v>
      </c>
      <c r="K40" s="60">
        <f t="shared" si="3"/>
        <v>1.0443941208080185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39" t="s">
        <v>201</v>
      </c>
      <c r="B41" s="57">
        <f t="shared" si="0"/>
        <v>1228000</v>
      </c>
      <c r="C41" s="57">
        <f t="shared" si="1"/>
        <v>1227805</v>
      </c>
      <c r="D41" s="41">
        <v>605039</v>
      </c>
      <c r="E41" s="41">
        <v>254071</v>
      </c>
      <c r="F41" s="41">
        <v>282997</v>
      </c>
      <c r="G41" s="41">
        <v>85698</v>
      </c>
      <c r="H41" s="41">
        <v>195</v>
      </c>
      <c r="I41" s="58">
        <f>'Active Internet Q2 2018'!B41</f>
        <v>1092129</v>
      </c>
      <c r="J41" s="59">
        <f t="shared" si="2"/>
        <v>12.44092959714466</v>
      </c>
      <c r="K41" s="60">
        <f t="shared" si="3"/>
        <v>1.095785384543037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57"/>
      <c r="C42" s="57"/>
      <c r="D42" s="1"/>
      <c r="E42" s="1"/>
      <c r="F42" s="1"/>
      <c r="G42" s="1"/>
      <c r="H42" s="41"/>
      <c r="I42" s="60"/>
      <c r="J42" s="60"/>
      <c r="K42" s="60">
        <f t="shared" si="3"/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39" t="s">
        <v>202</v>
      </c>
      <c r="B43" s="57">
        <f t="shared" ref="B43:B44" si="4">C43+H43</f>
        <v>1198326</v>
      </c>
      <c r="C43" s="57">
        <f t="shared" ref="C43:C44" si="5">SUM(D43:G43)</f>
        <v>1198324</v>
      </c>
      <c r="D43" s="51"/>
      <c r="E43" s="61" t="s">
        <v>211</v>
      </c>
      <c r="F43" s="41">
        <v>1198324</v>
      </c>
      <c r="G43" s="61" t="s">
        <v>211</v>
      </c>
      <c r="H43" s="41">
        <v>2</v>
      </c>
      <c r="I43" s="58">
        <f>'Active Internet Q2 2018'!B42</f>
        <v>599004</v>
      </c>
      <c r="J43" s="59">
        <f t="shared" ref="J43:J44" si="6">(B43-I43)/I43*100</f>
        <v>100.05308812628964</v>
      </c>
      <c r="K43" s="60">
        <f t="shared" si="3"/>
        <v>1.0693062839722469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39" t="s">
        <v>8</v>
      </c>
      <c r="B44" s="57">
        <f t="shared" si="4"/>
        <v>112065740</v>
      </c>
      <c r="C44" s="57">
        <f t="shared" si="5"/>
        <v>111632516</v>
      </c>
      <c r="D44" s="52">
        <f t="shared" ref="D44:G44" si="7">SUM(D5:D43)</f>
        <v>43899957</v>
      </c>
      <c r="E44" s="52">
        <f t="shared" si="7"/>
        <v>28054948</v>
      </c>
      <c r="F44" s="52">
        <f t="shared" si="7"/>
        <v>29757791</v>
      </c>
      <c r="G44" s="52">
        <f t="shared" si="7"/>
        <v>9919820</v>
      </c>
      <c r="H44" s="41">
        <v>433224</v>
      </c>
      <c r="I44" s="58">
        <f>'Active Internet Q2 2018'!B43</f>
        <v>103514997</v>
      </c>
      <c r="J44" s="59">
        <f t="shared" si="6"/>
        <v>8.2603905209986142</v>
      </c>
      <c r="K44" s="60">
        <f t="shared" si="3"/>
        <v>100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:H1"/>
    <mergeCell ref="D3:G3"/>
    <mergeCell ref="B3:B4"/>
    <mergeCell ref="C3:C4"/>
    <mergeCell ref="B2:H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E8" sqref="E8"/>
    </sheetView>
  </sheetViews>
  <sheetFormatPr defaultColWidth="14.453125" defaultRowHeight="15" customHeight="1"/>
  <cols>
    <col min="1" max="1" width="9.26953125" customWidth="1"/>
    <col min="2" max="3" width="11.08984375" customWidth="1"/>
    <col min="4" max="4" width="20.54296875" customWidth="1"/>
    <col min="5" max="5" width="10.26953125" customWidth="1"/>
    <col min="6" max="6" width="11.7265625" customWidth="1"/>
    <col min="7" max="26" width="9.08984375" customWidth="1"/>
  </cols>
  <sheetData>
    <row r="1" spans="1:26" ht="14.5">
      <c r="A1" s="62" t="s">
        <v>212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>
      <c r="A2" s="62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>
      <c r="A3" s="63" t="s">
        <v>2</v>
      </c>
      <c r="B3" s="64" t="s">
        <v>4</v>
      </c>
      <c r="C3" s="65" t="s">
        <v>6</v>
      </c>
      <c r="D3" s="66" t="s">
        <v>7</v>
      </c>
      <c r="E3" s="67" t="s">
        <v>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>
      <c r="A4" s="68">
        <v>1251</v>
      </c>
      <c r="B4" s="69">
        <v>665</v>
      </c>
      <c r="C4" s="69">
        <v>978</v>
      </c>
      <c r="D4" s="68">
        <v>5397</v>
      </c>
      <c r="E4" s="70">
        <f>SUM(A4:D4)</f>
        <v>8291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>
      <c r="A5" s="7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62" t="s">
        <v>214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>
      <c r="A7" s="63" t="s">
        <v>2</v>
      </c>
      <c r="B7" s="64" t="s">
        <v>4</v>
      </c>
      <c r="C7" s="65" t="s">
        <v>6</v>
      </c>
      <c r="D7" s="72" t="s">
        <v>7</v>
      </c>
      <c r="E7" s="73" t="s">
        <v>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>
      <c r="A8" s="74">
        <v>1642</v>
      </c>
      <c r="B8" s="74">
        <v>2146</v>
      </c>
      <c r="C8" s="74">
        <v>3106</v>
      </c>
      <c r="D8" s="74">
        <v>1191</v>
      </c>
      <c r="E8" s="75">
        <f>SUM(A8:D8)</f>
        <v>8085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>
      <c r="A9" s="7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25" zoomScale="70" workbookViewId="0">
      <selection activeCell="I47" sqref="I47"/>
    </sheetView>
  </sheetViews>
  <sheetFormatPr defaultColWidth="14.453125" defaultRowHeight="15" customHeight="1"/>
  <cols>
    <col min="1" max="1" width="21.08984375" customWidth="1"/>
    <col min="2" max="2" width="25.453125" customWidth="1"/>
    <col min="3" max="3" width="16.08984375" customWidth="1"/>
    <col min="4" max="4" width="11.453125" customWidth="1"/>
    <col min="5" max="5" width="10.7265625" customWidth="1"/>
    <col min="6" max="6" width="17.81640625" customWidth="1"/>
    <col min="7" max="8" width="12" customWidth="1"/>
    <col min="9" max="9" width="20.54296875" customWidth="1"/>
    <col min="10" max="10" width="27.08984375" customWidth="1"/>
    <col min="11" max="11" width="26.54296875" customWidth="1"/>
    <col min="12" max="26" width="9.08984375" customWidth="1"/>
  </cols>
  <sheetData>
    <row r="1" spans="1:26" ht="15.5">
      <c r="A1" s="141" t="s">
        <v>215</v>
      </c>
      <c r="B1" s="130"/>
      <c r="C1" s="130"/>
      <c r="D1" s="130"/>
      <c r="E1" s="130"/>
      <c r="F1" s="130"/>
      <c r="G1" s="130"/>
      <c r="H1" s="13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>
      <c r="A2" s="39" t="s">
        <v>12</v>
      </c>
      <c r="B2" s="15" t="s">
        <v>17</v>
      </c>
      <c r="C2" s="134" t="s">
        <v>19</v>
      </c>
      <c r="D2" s="135"/>
      <c r="E2" s="135"/>
      <c r="F2" s="135"/>
      <c r="G2" s="135"/>
      <c r="H2" s="135"/>
      <c r="I2" s="17" t="s">
        <v>20</v>
      </c>
      <c r="J2" s="17" t="s">
        <v>22</v>
      </c>
      <c r="K2" s="19" t="s">
        <v>23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>
      <c r="A3" s="51"/>
      <c r="B3" s="15" t="s">
        <v>240</v>
      </c>
      <c r="C3" s="134" t="s">
        <v>25</v>
      </c>
      <c r="D3" s="135"/>
      <c r="E3" s="135"/>
      <c r="F3" s="135"/>
      <c r="G3" s="135"/>
      <c r="H3" s="23"/>
      <c r="I3" s="17" t="s">
        <v>241</v>
      </c>
      <c r="J3" s="17" t="s">
        <v>217</v>
      </c>
      <c r="K3" s="19" t="s">
        <v>218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>
      <c r="A4" s="51"/>
      <c r="B4" s="25" t="s">
        <v>30</v>
      </c>
      <c r="C4" s="27" t="s">
        <v>2</v>
      </c>
      <c r="D4" s="29" t="s">
        <v>4</v>
      </c>
      <c r="E4" s="30" t="s">
        <v>6</v>
      </c>
      <c r="F4" s="31" t="s">
        <v>7</v>
      </c>
      <c r="G4" s="31" t="s">
        <v>36</v>
      </c>
      <c r="H4" s="31" t="s">
        <v>37</v>
      </c>
      <c r="I4" s="35" t="s">
        <v>30</v>
      </c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>
      <c r="A5" s="39" t="s">
        <v>46</v>
      </c>
      <c r="B5" s="40">
        <f t="shared" ref="B5:B41" si="0">G5+H5</f>
        <v>3285469</v>
      </c>
      <c r="C5" s="41">
        <v>1499592</v>
      </c>
      <c r="D5" s="41">
        <v>544447</v>
      </c>
      <c r="E5" s="41">
        <v>852199</v>
      </c>
      <c r="F5" s="41">
        <v>388675</v>
      </c>
      <c r="G5" s="41">
        <f t="shared" ref="G5:G41" si="1">SUM(C5:F5)</f>
        <v>3284913</v>
      </c>
      <c r="H5" s="41">
        <v>556</v>
      </c>
      <c r="I5" s="76">
        <f>'Active Voice Q2 2018'!B5</f>
        <v>3223433</v>
      </c>
      <c r="J5" s="42">
        <f t="shared" ref="J5:J41" si="2">(B5-I5)/I5 *100</f>
        <v>1.9245320129191457</v>
      </c>
      <c r="K5" s="77">
        <f>B5/$B$44*100</f>
        <v>2.0276607379726537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39" t="s">
        <v>85</v>
      </c>
      <c r="B6" s="40">
        <f t="shared" si="0"/>
        <v>2880932</v>
      </c>
      <c r="C6" s="41">
        <v>1236183</v>
      </c>
      <c r="D6" s="41">
        <v>590271</v>
      </c>
      <c r="E6" s="41">
        <v>882293</v>
      </c>
      <c r="F6" s="41">
        <v>171703</v>
      </c>
      <c r="G6" s="41">
        <f t="shared" si="1"/>
        <v>2880450</v>
      </c>
      <c r="H6" s="41">
        <v>482</v>
      </c>
      <c r="I6" s="76">
        <f>'Active Voice Q2 2018'!B6</f>
        <v>2998939</v>
      </c>
      <c r="J6" s="42">
        <f t="shared" si="2"/>
        <v>-3.9349583302628028</v>
      </c>
      <c r="K6" s="77">
        <f>B6/B$44*100</f>
        <v>1.7779965981018337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>
      <c r="A7" s="39" t="s">
        <v>90</v>
      </c>
      <c r="B7" s="40">
        <f t="shared" si="0"/>
        <v>3101129</v>
      </c>
      <c r="C7" s="41">
        <v>1234988</v>
      </c>
      <c r="D7" s="41">
        <v>518935</v>
      </c>
      <c r="E7" s="41">
        <v>1116463</v>
      </c>
      <c r="F7" s="41">
        <v>230078</v>
      </c>
      <c r="G7" s="41">
        <f t="shared" si="1"/>
        <v>3100464</v>
      </c>
      <c r="H7" s="41">
        <v>665</v>
      </c>
      <c r="I7" s="76">
        <f>'Active Voice Q2 2018'!B7</f>
        <v>3103795</v>
      </c>
      <c r="J7" s="42">
        <f t="shared" si="2"/>
        <v>-8.5894848081139369E-2</v>
      </c>
      <c r="K7" s="77">
        <f t="shared" ref="K7:K41" si="3">(B7/B$44)*100</f>
        <v>1.9138934248621422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>
      <c r="A8" s="39" t="s">
        <v>97</v>
      </c>
      <c r="B8" s="40">
        <f t="shared" si="0"/>
        <v>4447956</v>
      </c>
      <c r="C8" s="41">
        <v>2290749</v>
      </c>
      <c r="D8" s="41">
        <v>661230</v>
      </c>
      <c r="E8" s="41">
        <v>1059031</v>
      </c>
      <c r="F8" s="41">
        <v>431652</v>
      </c>
      <c r="G8" s="41">
        <f t="shared" si="1"/>
        <v>4442662</v>
      </c>
      <c r="H8" s="41">
        <v>5294</v>
      </c>
      <c r="I8" s="76">
        <f>'Active Voice Q2 2018'!B8</f>
        <v>4526285</v>
      </c>
      <c r="J8" s="42">
        <f t="shared" si="2"/>
        <v>-1.7305361902752479</v>
      </c>
      <c r="K8" s="77">
        <f t="shared" si="3"/>
        <v>2.7451014590093208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>
      <c r="A9" s="39" t="s">
        <v>103</v>
      </c>
      <c r="B9" s="40">
        <f t="shared" si="0"/>
        <v>2998098</v>
      </c>
      <c r="C9" s="41">
        <v>1436875</v>
      </c>
      <c r="D9" s="41">
        <v>541770</v>
      </c>
      <c r="E9" s="41">
        <v>799042</v>
      </c>
      <c r="F9" s="41">
        <v>219951</v>
      </c>
      <c r="G9" s="41">
        <f t="shared" si="1"/>
        <v>2997638</v>
      </c>
      <c r="H9" s="41">
        <v>460</v>
      </c>
      <c r="I9" s="76">
        <f>'Active Voice Q2 2018'!B9</f>
        <v>3149318</v>
      </c>
      <c r="J9" s="42">
        <f t="shared" si="2"/>
        <v>-4.8016745212773051</v>
      </c>
      <c r="K9" s="77">
        <f t="shared" si="3"/>
        <v>1.8503067912661288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39" t="s">
        <v>109</v>
      </c>
      <c r="B10" s="40">
        <f t="shared" si="0"/>
        <v>1114504</v>
      </c>
      <c r="C10" s="41">
        <v>495990</v>
      </c>
      <c r="D10" s="41">
        <v>297770</v>
      </c>
      <c r="E10" s="41">
        <v>267690</v>
      </c>
      <c r="F10" s="41">
        <v>52959</v>
      </c>
      <c r="G10" s="41">
        <f t="shared" si="1"/>
        <v>1114409</v>
      </c>
      <c r="H10" s="41">
        <v>95</v>
      </c>
      <c r="I10" s="76">
        <f>'Active Voice Q2 2018'!B10</f>
        <v>1102635</v>
      </c>
      <c r="J10" s="42">
        <f t="shared" si="2"/>
        <v>1.0764214812698671</v>
      </c>
      <c r="K10" s="77">
        <f t="shared" si="3"/>
        <v>0.68782752268046798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39" t="s">
        <v>113</v>
      </c>
      <c r="B11" s="40">
        <f t="shared" si="0"/>
        <v>3836046</v>
      </c>
      <c r="C11" s="41">
        <v>1263201</v>
      </c>
      <c r="D11" s="41">
        <v>1183192</v>
      </c>
      <c r="E11" s="41">
        <v>896403</v>
      </c>
      <c r="F11" s="41">
        <v>493063</v>
      </c>
      <c r="G11" s="41">
        <f t="shared" si="1"/>
        <v>3835859</v>
      </c>
      <c r="H11" s="41">
        <v>187</v>
      </c>
      <c r="I11" s="76">
        <f>'Active Voice Q2 2018'!B11</f>
        <v>3872250</v>
      </c>
      <c r="J11" s="42">
        <f t="shared" si="2"/>
        <v>-0.9349602944024793</v>
      </c>
      <c r="K11" s="77">
        <f t="shared" si="3"/>
        <v>2.3674549549111701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39" t="s">
        <v>118</v>
      </c>
      <c r="B12" s="40">
        <f t="shared" si="0"/>
        <v>2901254</v>
      </c>
      <c r="C12" s="41">
        <v>962231</v>
      </c>
      <c r="D12" s="41">
        <v>438736</v>
      </c>
      <c r="E12" s="41">
        <v>1326801</v>
      </c>
      <c r="F12" s="41">
        <v>172732</v>
      </c>
      <c r="G12" s="41">
        <f t="shared" si="1"/>
        <v>2900500</v>
      </c>
      <c r="H12" s="41">
        <v>754</v>
      </c>
      <c r="I12" s="76">
        <f>'Active Voice Q2 2018'!B12</f>
        <v>2982755</v>
      </c>
      <c r="J12" s="42">
        <f t="shared" si="2"/>
        <v>-2.732406785002456</v>
      </c>
      <c r="K12" s="77">
        <f t="shared" si="3"/>
        <v>1.7905385278893557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>
      <c r="A13" s="39" t="s">
        <v>120</v>
      </c>
      <c r="B13" s="40">
        <f t="shared" si="0"/>
        <v>2238580</v>
      </c>
      <c r="C13" s="41">
        <v>900132</v>
      </c>
      <c r="D13" s="41">
        <v>460921</v>
      </c>
      <c r="E13" s="41">
        <v>629764</v>
      </c>
      <c r="F13" s="41">
        <v>247530</v>
      </c>
      <c r="G13" s="41">
        <f t="shared" si="1"/>
        <v>2238347</v>
      </c>
      <c r="H13" s="41">
        <v>233</v>
      </c>
      <c r="I13" s="76">
        <f>'Active Voice Q2 2018'!B13</f>
        <v>2274633</v>
      </c>
      <c r="J13" s="42">
        <f t="shared" si="2"/>
        <v>-1.5850029433319572</v>
      </c>
      <c r="K13" s="77">
        <f t="shared" si="3"/>
        <v>1.3815625028910099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>
      <c r="A14" s="39" t="s">
        <v>125</v>
      </c>
      <c r="B14" s="40">
        <f t="shared" si="0"/>
        <v>5333575</v>
      </c>
      <c r="C14" s="41">
        <v>2221423</v>
      </c>
      <c r="D14" s="41">
        <v>1466911</v>
      </c>
      <c r="E14" s="41">
        <v>1370434</v>
      </c>
      <c r="F14" s="41">
        <v>270803</v>
      </c>
      <c r="G14" s="41">
        <f t="shared" si="1"/>
        <v>5329571</v>
      </c>
      <c r="H14" s="41">
        <v>4004</v>
      </c>
      <c r="I14" s="76">
        <f>'Active Voice Q2 2018'!B14</f>
        <v>5333316</v>
      </c>
      <c r="J14" s="42">
        <f t="shared" si="2"/>
        <v>4.856265782863794E-3</v>
      </c>
      <c r="K14" s="77">
        <f t="shared" si="3"/>
        <v>3.2916702670250415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>
      <c r="A15" s="39" t="s">
        <v>126</v>
      </c>
      <c r="B15" s="40">
        <f t="shared" si="0"/>
        <v>1386665</v>
      </c>
      <c r="C15" s="41">
        <v>651026</v>
      </c>
      <c r="D15" s="41">
        <v>199888</v>
      </c>
      <c r="E15" s="41">
        <v>425077</v>
      </c>
      <c r="F15" s="41">
        <v>110608</v>
      </c>
      <c r="G15" s="41">
        <f t="shared" si="1"/>
        <v>1386599</v>
      </c>
      <c r="H15" s="41">
        <v>66</v>
      </c>
      <c r="I15" s="76">
        <f>'Active Voice Q2 2018'!B15</f>
        <v>1426145</v>
      </c>
      <c r="J15" s="42">
        <f t="shared" si="2"/>
        <v>-2.7683019608805557</v>
      </c>
      <c r="K15" s="77">
        <f t="shared" si="3"/>
        <v>0.85579446259296621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>
      <c r="A16" s="39" t="s">
        <v>130</v>
      </c>
      <c r="B16" s="40">
        <f t="shared" si="0"/>
        <v>5156566</v>
      </c>
      <c r="C16" s="41">
        <v>1781196</v>
      </c>
      <c r="D16" s="41">
        <v>1916963</v>
      </c>
      <c r="E16" s="41">
        <v>1114918</v>
      </c>
      <c r="F16" s="41">
        <v>336777</v>
      </c>
      <c r="G16" s="41">
        <f t="shared" si="1"/>
        <v>5149854</v>
      </c>
      <c r="H16" s="41">
        <v>6712</v>
      </c>
      <c r="I16" s="76">
        <f>'Active Voice Q2 2018'!B16</f>
        <v>5169076</v>
      </c>
      <c r="J16" s="42">
        <f t="shared" si="2"/>
        <v>-0.24201617465094341</v>
      </c>
      <c r="K16" s="77">
        <f t="shared" si="3"/>
        <v>3.1824273554140046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39" t="s">
        <v>135</v>
      </c>
      <c r="B17" s="40">
        <f t="shared" si="0"/>
        <v>1572995</v>
      </c>
      <c r="C17" s="41">
        <v>901133</v>
      </c>
      <c r="D17" s="41">
        <v>349999</v>
      </c>
      <c r="E17" s="41">
        <v>291736</v>
      </c>
      <c r="F17" s="41">
        <v>29945</v>
      </c>
      <c r="G17" s="41">
        <f t="shared" si="1"/>
        <v>1572813</v>
      </c>
      <c r="H17" s="41">
        <v>182</v>
      </c>
      <c r="I17" s="76">
        <f>'Active Voice Q2 2018'!B17</f>
        <v>1549094</v>
      </c>
      <c r="J17" s="42">
        <f t="shared" si="2"/>
        <v>1.5429018510174335</v>
      </c>
      <c r="K17" s="77">
        <f t="shared" si="3"/>
        <v>0.97078992452136803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39" t="s">
        <v>137</v>
      </c>
      <c r="B18" s="40">
        <f t="shared" si="0"/>
        <v>3242851</v>
      </c>
      <c r="C18" s="41">
        <v>1531937</v>
      </c>
      <c r="D18" s="41">
        <v>683205</v>
      </c>
      <c r="E18" s="41">
        <v>766112</v>
      </c>
      <c r="F18" s="41">
        <v>261096</v>
      </c>
      <c r="G18" s="41">
        <f t="shared" si="1"/>
        <v>3242350</v>
      </c>
      <c r="H18" s="41">
        <v>501</v>
      </c>
      <c r="I18" s="76">
        <f>'Active Voice Q2 2018'!B18</f>
        <v>3255588</v>
      </c>
      <c r="J18" s="42">
        <f t="shared" si="2"/>
        <v>-0.39123500885247148</v>
      </c>
      <c r="K18" s="77">
        <f t="shared" si="3"/>
        <v>2.0013586041430793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39" t="s">
        <v>141</v>
      </c>
      <c r="B19" s="40">
        <f t="shared" si="0"/>
        <v>7481055</v>
      </c>
      <c r="C19" s="41">
        <v>2246306</v>
      </c>
      <c r="D19" s="41">
        <v>2748207</v>
      </c>
      <c r="E19" s="41">
        <v>1527888</v>
      </c>
      <c r="F19" s="41">
        <v>929655</v>
      </c>
      <c r="G19" s="41">
        <f t="shared" si="1"/>
        <v>7452056</v>
      </c>
      <c r="H19" s="41">
        <v>28999</v>
      </c>
      <c r="I19" s="76">
        <f>'Active Voice Q2 2018'!B19</f>
        <v>6979372</v>
      </c>
      <c r="J19" s="42">
        <f t="shared" si="2"/>
        <v>7.1880822515263549</v>
      </c>
      <c r="K19" s="77">
        <f t="shared" si="3"/>
        <v>4.6170094747854904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39" t="s">
        <v>145</v>
      </c>
      <c r="B20" s="40">
        <f t="shared" si="0"/>
        <v>1895175</v>
      </c>
      <c r="C20" s="41">
        <v>857563</v>
      </c>
      <c r="D20" s="41">
        <v>420810</v>
      </c>
      <c r="E20" s="41">
        <v>516071</v>
      </c>
      <c r="F20" s="41">
        <v>100511</v>
      </c>
      <c r="G20" s="41">
        <f t="shared" si="1"/>
        <v>1894955</v>
      </c>
      <c r="H20" s="41">
        <v>220</v>
      </c>
      <c r="I20" s="76">
        <f>'Active Voice Q2 2018'!B20</f>
        <v>2011620</v>
      </c>
      <c r="J20" s="42">
        <f t="shared" si="2"/>
        <v>-5.7886181286724137</v>
      </c>
      <c r="K20" s="77">
        <f t="shared" si="3"/>
        <v>1.1696266009776151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9" t="s">
        <v>152</v>
      </c>
      <c r="B21" s="40">
        <f t="shared" si="0"/>
        <v>3347070</v>
      </c>
      <c r="C21" s="41">
        <v>1854391</v>
      </c>
      <c r="D21" s="41">
        <v>500569</v>
      </c>
      <c r="E21" s="41">
        <v>696443</v>
      </c>
      <c r="F21" s="41">
        <v>295208</v>
      </c>
      <c r="G21" s="41">
        <f t="shared" si="1"/>
        <v>3346611</v>
      </c>
      <c r="H21" s="41">
        <v>459</v>
      </c>
      <c r="I21" s="76">
        <f>'Active Voice Q2 2018'!B21</f>
        <v>3409600</v>
      </c>
      <c r="J21" s="42">
        <f t="shared" si="2"/>
        <v>-1.8339394650398873</v>
      </c>
      <c r="K21" s="77">
        <f t="shared" si="3"/>
        <v>2.0656784240685666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9" t="s">
        <v>159</v>
      </c>
      <c r="B22" s="40">
        <f t="shared" si="0"/>
        <v>1858670</v>
      </c>
      <c r="C22" s="41">
        <v>985272</v>
      </c>
      <c r="D22" s="41">
        <v>175062</v>
      </c>
      <c r="E22" s="41">
        <v>538468</v>
      </c>
      <c r="F22" s="41">
        <v>157896</v>
      </c>
      <c r="G22" s="41">
        <f t="shared" si="1"/>
        <v>1856698</v>
      </c>
      <c r="H22" s="41">
        <v>1972</v>
      </c>
      <c r="I22" s="76">
        <f>'Active Voice Q2 2018'!B22</f>
        <v>1992056</v>
      </c>
      <c r="J22" s="42">
        <f t="shared" si="2"/>
        <v>-6.6958960993064451</v>
      </c>
      <c r="K22" s="77">
        <f t="shared" si="3"/>
        <v>1.147097167511741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9" t="s">
        <v>165</v>
      </c>
      <c r="B23" s="40">
        <f t="shared" si="0"/>
        <v>7180332</v>
      </c>
      <c r="C23" s="41">
        <v>2576398</v>
      </c>
      <c r="D23" s="41">
        <v>1650572</v>
      </c>
      <c r="E23" s="41">
        <v>2125165</v>
      </c>
      <c r="F23" s="41">
        <v>805572</v>
      </c>
      <c r="G23" s="41">
        <f t="shared" si="1"/>
        <v>7157707</v>
      </c>
      <c r="H23" s="41">
        <v>22625</v>
      </c>
      <c r="I23" s="76">
        <f>'Active Voice Q2 2018'!B23</f>
        <v>7418129</v>
      </c>
      <c r="J23" s="42">
        <f t="shared" si="2"/>
        <v>-3.2056196380515898</v>
      </c>
      <c r="K23" s="77">
        <f t="shared" si="3"/>
        <v>4.4314152049551101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9" t="s">
        <v>170</v>
      </c>
      <c r="B24" s="40">
        <f t="shared" si="0"/>
        <v>8948935</v>
      </c>
      <c r="C24" s="41">
        <v>4163594</v>
      </c>
      <c r="D24" s="41">
        <v>1284642</v>
      </c>
      <c r="E24" s="41">
        <v>2587238</v>
      </c>
      <c r="F24" s="41">
        <v>892164</v>
      </c>
      <c r="G24" s="41">
        <f t="shared" si="1"/>
        <v>8927638</v>
      </c>
      <c r="H24" s="41">
        <v>21297</v>
      </c>
      <c r="I24" s="76">
        <f>'Active Voice Q2 2018'!B24</f>
        <v>8477042</v>
      </c>
      <c r="J24" s="42">
        <f t="shared" si="2"/>
        <v>5.5667177300761281</v>
      </c>
      <c r="K24" s="77">
        <f t="shared" si="3"/>
        <v>5.5229266038332154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9" t="s">
        <v>177</v>
      </c>
      <c r="B25" s="40">
        <f t="shared" si="0"/>
        <v>3883723</v>
      </c>
      <c r="C25" s="41">
        <v>2022347</v>
      </c>
      <c r="D25" s="41">
        <v>853780</v>
      </c>
      <c r="E25" s="41">
        <v>770171</v>
      </c>
      <c r="F25" s="41">
        <v>234600</v>
      </c>
      <c r="G25" s="41">
        <f t="shared" si="1"/>
        <v>3880898</v>
      </c>
      <c r="H25" s="41">
        <v>2825</v>
      </c>
      <c r="I25" s="76">
        <f>'Active Voice Q2 2018'!B25</f>
        <v>3938303</v>
      </c>
      <c r="J25" s="42">
        <f t="shared" si="2"/>
        <v>-1.3858760994265804</v>
      </c>
      <c r="K25" s="77">
        <f t="shared" si="3"/>
        <v>2.3968793022431099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39" t="s">
        <v>182</v>
      </c>
      <c r="B26" s="40">
        <f t="shared" si="0"/>
        <v>2213212</v>
      </c>
      <c r="C26" s="41">
        <v>1006475</v>
      </c>
      <c r="D26" s="41">
        <v>565416</v>
      </c>
      <c r="E26" s="41">
        <v>444889</v>
      </c>
      <c r="F26" s="41">
        <v>196133</v>
      </c>
      <c r="G26" s="41">
        <f t="shared" si="1"/>
        <v>2212913</v>
      </c>
      <c r="H26" s="41">
        <v>299</v>
      </c>
      <c r="I26" s="76">
        <f>'Active Voice Q2 2018'!B26</f>
        <v>2333656</v>
      </c>
      <c r="J26" s="42">
        <f t="shared" si="2"/>
        <v>-5.1611719979294293</v>
      </c>
      <c r="K26" s="77">
        <f t="shared" si="3"/>
        <v>1.3659063826838522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9" t="s">
        <v>187</v>
      </c>
      <c r="B27" s="40">
        <f t="shared" si="0"/>
        <v>3176001</v>
      </c>
      <c r="C27" s="41">
        <v>991006</v>
      </c>
      <c r="D27" s="41">
        <v>1463343</v>
      </c>
      <c r="E27" s="41">
        <v>490793</v>
      </c>
      <c r="F27" s="41">
        <v>230612</v>
      </c>
      <c r="G27" s="41">
        <f t="shared" si="1"/>
        <v>3175754</v>
      </c>
      <c r="H27" s="41">
        <v>247</v>
      </c>
      <c r="I27" s="76">
        <f>'Active Voice Q2 2018'!B27</f>
        <v>3241621</v>
      </c>
      <c r="J27" s="42">
        <f t="shared" si="2"/>
        <v>-2.0242958692580042</v>
      </c>
      <c r="K27" s="77">
        <f t="shared" si="3"/>
        <v>1.9601014441049014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9" t="s">
        <v>188</v>
      </c>
      <c r="B28" s="40">
        <f t="shared" si="0"/>
        <v>3618100</v>
      </c>
      <c r="C28" s="41">
        <v>1509276</v>
      </c>
      <c r="D28" s="41">
        <v>967069</v>
      </c>
      <c r="E28" s="41">
        <v>882614</v>
      </c>
      <c r="F28" s="41">
        <v>258661</v>
      </c>
      <c r="G28" s="41">
        <f t="shared" si="1"/>
        <v>3617620</v>
      </c>
      <c r="H28" s="41">
        <v>480</v>
      </c>
      <c r="I28" s="76">
        <f>'Active Voice Q2 2018'!B28</f>
        <v>3742133</v>
      </c>
      <c r="J28" s="42">
        <f t="shared" si="2"/>
        <v>-3.3145000458294778</v>
      </c>
      <c r="K28" s="77">
        <f t="shared" si="3"/>
        <v>2.2329473557835602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9" t="s">
        <v>189</v>
      </c>
      <c r="B29" s="40">
        <f t="shared" si="0"/>
        <v>21785622</v>
      </c>
      <c r="C29" s="41">
        <v>6745216</v>
      </c>
      <c r="D29" s="41">
        <v>5245579</v>
      </c>
      <c r="E29" s="41">
        <v>6204944</v>
      </c>
      <c r="F29" s="41">
        <v>3394996</v>
      </c>
      <c r="G29" s="41">
        <f t="shared" si="1"/>
        <v>21590735</v>
      </c>
      <c r="H29" s="41">
        <v>194887</v>
      </c>
      <c r="I29" s="76">
        <f>'Active Voice Q2 2018'!B29</f>
        <v>21281072</v>
      </c>
      <c r="J29" s="42">
        <f t="shared" si="2"/>
        <v>2.3708862034769678</v>
      </c>
      <c r="K29" s="77">
        <f t="shared" si="3"/>
        <v>13.445219048395613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9" t="s">
        <v>190</v>
      </c>
      <c r="B30" s="40">
        <f t="shared" si="0"/>
        <v>3461600</v>
      </c>
      <c r="C30" s="41">
        <v>1059964</v>
      </c>
      <c r="D30" s="41">
        <v>1124980</v>
      </c>
      <c r="E30" s="41">
        <v>834187</v>
      </c>
      <c r="F30" s="41">
        <v>441616</v>
      </c>
      <c r="G30" s="41">
        <f t="shared" si="1"/>
        <v>3460747</v>
      </c>
      <c r="H30" s="41">
        <v>853</v>
      </c>
      <c r="I30" s="76">
        <f>'Active Voice Q2 2018'!B30</f>
        <v>3635043</v>
      </c>
      <c r="J30" s="42">
        <f t="shared" si="2"/>
        <v>-4.7714153587729218</v>
      </c>
      <c r="K30" s="77">
        <f t="shared" si="3"/>
        <v>2.1363617829193151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9" t="s">
        <v>191</v>
      </c>
      <c r="B31" s="40">
        <f t="shared" si="0"/>
        <v>5397052</v>
      </c>
      <c r="C31" s="41">
        <v>1717505</v>
      </c>
      <c r="D31" s="41">
        <v>2000595</v>
      </c>
      <c r="E31" s="41">
        <v>1074405</v>
      </c>
      <c r="F31" s="41">
        <v>603616</v>
      </c>
      <c r="G31" s="41">
        <f t="shared" si="1"/>
        <v>5396121</v>
      </c>
      <c r="H31" s="41">
        <v>931</v>
      </c>
      <c r="I31" s="76">
        <f>'Active Voice Q2 2018'!B31</f>
        <v>5804883</v>
      </c>
      <c r="J31" s="42">
        <f t="shared" si="2"/>
        <v>-7.0256540915639469</v>
      </c>
      <c r="K31" s="77">
        <f t="shared" si="3"/>
        <v>3.3308457456749054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9" t="s">
        <v>192</v>
      </c>
      <c r="B32" s="40">
        <f t="shared" si="0"/>
        <v>9677796</v>
      </c>
      <c r="C32" s="41">
        <v>3550699</v>
      </c>
      <c r="D32" s="41">
        <v>2554690</v>
      </c>
      <c r="E32" s="41">
        <v>2494995</v>
      </c>
      <c r="F32" s="41">
        <v>1061351</v>
      </c>
      <c r="G32" s="41">
        <f t="shared" si="1"/>
        <v>9661735</v>
      </c>
      <c r="H32" s="41">
        <v>16061</v>
      </c>
      <c r="I32" s="76">
        <f>'Active Voice Q2 2018'!B32</f>
        <v>9857468</v>
      </c>
      <c r="J32" s="42">
        <f t="shared" si="2"/>
        <v>-1.8226992976289651</v>
      </c>
      <c r="K32" s="77">
        <f t="shared" si="3"/>
        <v>5.9727506116505129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9" t="s">
        <v>193</v>
      </c>
      <c r="B33" s="40">
        <f t="shared" si="0"/>
        <v>3749538</v>
      </c>
      <c r="C33" s="41">
        <v>1633997</v>
      </c>
      <c r="D33" s="41">
        <v>1328331</v>
      </c>
      <c r="E33" s="41">
        <v>691837</v>
      </c>
      <c r="F33" s="41">
        <v>94936</v>
      </c>
      <c r="G33" s="41">
        <f t="shared" si="1"/>
        <v>3749101</v>
      </c>
      <c r="H33" s="41">
        <v>437</v>
      </c>
      <c r="I33" s="76">
        <f>'Active Voice Q2 2018'!B33</f>
        <v>3792527</v>
      </c>
      <c r="J33" s="42">
        <f t="shared" si="2"/>
        <v>-1.1335186275536073</v>
      </c>
      <c r="K33" s="77">
        <f t="shared" si="3"/>
        <v>2.3140656594649069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39" t="s">
        <v>194</v>
      </c>
      <c r="B34" s="40">
        <f t="shared" si="0"/>
        <v>4004407</v>
      </c>
      <c r="C34" s="41">
        <v>1876252</v>
      </c>
      <c r="D34" s="41">
        <v>1275744</v>
      </c>
      <c r="E34" s="41">
        <v>725817</v>
      </c>
      <c r="F34" s="41">
        <v>126168</v>
      </c>
      <c r="G34" s="41">
        <f t="shared" si="1"/>
        <v>4003981</v>
      </c>
      <c r="H34" s="41">
        <v>426</v>
      </c>
      <c r="I34" s="76">
        <f>'Active Voice Q2 2018'!B34</f>
        <v>4021713</v>
      </c>
      <c r="J34" s="42">
        <f t="shared" si="2"/>
        <v>-0.43031414723029721</v>
      </c>
      <c r="K34" s="77">
        <f t="shared" si="3"/>
        <v>2.4713606650261686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9" t="s">
        <v>195</v>
      </c>
      <c r="B35" s="40">
        <f t="shared" si="0"/>
        <v>8515377</v>
      </c>
      <c r="C35" s="41">
        <v>2758516</v>
      </c>
      <c r="D35" s="41">
        <v>2994987</v>
      </c>
      <c r="E35" s="41">
        <v>2215801</v>
      </c>
      <c r="F35" s="41">
        <v>528049</v>
      </c>
      <c r="G35" s="41">
        <f t="shared" si="1"/>
        <v>8497353</v>
      </c>
      <c r="H35" s="41">
        <v>18024</v>
      </c>
      <c r="I35" s="76">
        <f>'Active Voice Q2 2018'!B35</f>
        <v>8267500</v>
      </c>
      <c r="J35" s="42">
        <f t="shared" si="2"/>
        <v>2.9982098578772298</v>
      </c>
      <c r="K35" s="77">
        <f t="shared" si="3"/>
        <v>5.2553518575081251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9" t="s">
        <v>196</v>
      </c>
      <c r="B36" s="40">
        <f t="shared" si="0"/>
        <v>3355366</v>
      </c>
      <c r="C36" s="41">
        <v>1371396</v>
      </c>
      <c r="D36" s="41">
        <v>954943</v>
      </c>
      <c r="E36" s="41">
        <v>729487</v>
      </c>
      <c r="F36" s="41">
        <v>298596</v>
      </c>
      <c r="G36" s="41">
        <f t="shared" si="1"/>
        <v>3354422</v>
      </c>
      <c r="H36" s="41">
        <v>944</v>
      </c>
      <c r="I36" s="76">
        <f>'Active Voice Q2 2018'!B36</f>
        <v>3436914</v>
      </c>
      <c r="J36" s="42">
        <f t="shared" si="2"/>
        <v>-2.3727099368794216</v>
      </c>
      <c r="K36" s="77">
        <f t="shared" si="3"/>
        <v>2.0707983851706868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39" t="s">
        <v>197</v>
      </c>
      <c r="B37" s="40">
        <f t="shared" si="0"/>
        <v>6436370</v>
      </c>
      <c r="C37" s="41">
        <v>2701260</v>
      </c>
      <c r="D37" s="41">
        <v>1522558</v>
      </c>
      <c r="E37" s="41">
        <v>1537498</v>
      </c>
      <c r="F37" s="41">
        <v>661612</v>
      </c>
      <c r="G37" s="41">
        <f t="shared" si="1"/>
        <v>6422928</v>
      </c>
      <c r="H37" s="41">
        <v>13442</v>
      </c>
      <c r="I37" s="76">
        <f>'Active Voice Q2 2018'!B37</f>
        <v>6284439</v>
      </c>
      <c r="J37" s="42">
        <f t="shared" si="2"/>
        <v>2.4175745838252229</v>
      </c>
      <c r="K37" s="77">
        <f t="shared" si="3"/>
        <v>3.9722714608066765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39" t="s">
        <v>198</v>
      </c>
      <c r="B38" s="40">
        <f t="shared" si="0"/>
        <v>2594873</v>
      </c>
      <c r="C38" s="41">
        <v>1320687</v>
      </c>
      <c r="D38" s="41">
        <v>528617</v>
      </c>
      <c r="E38" s="41">
        <v>438664</v>
      </c>
      <c r="F38" s="41">
        <v>306580</v>
      </c>
      <c r="G38" s="41">
        <f t="shared" si="1"/>
        <v>2594548</v>
      </c>
      <c r="H38" s="41">
        <v>325</v>
      </c>
      <c r="I38" s="76">
        <f>'Active Voice Q2 2018'!B38</f>
        <v>2513150</v>
      </c>
      <c r="J38" s="42">
        <f t="shared" si="2"/>
        <v>3.2518154507291648</v>
      </c>
      <c r="K38" s="77">
        <f t="shared" si="3"/>
        <v>1.6014523655908226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39" t="s">
        <v>199</v>
      </c>
      <c r="B39" s="40">
        <f t="shared" si="0"/>
        <v>2158222</v>
      </c>
      <c r="C39" s="41">
        <v>938974</v>
      </c>
      <c r="D39" s="41">
        <v>335155</v>
      </c>
      <c r="E39" s="41">
        <v>741083</v>
      </c>
      <c r="F39" s="41">
        <v>142885</v>
      </c>
      <c r="G39" s="41">
        <f t="shared" si="1"/>
        <v>2158097</v>
      </c>
      <c r="H39" s="41">
        <v>125</v>
      </c>
      <c r="I39" s="76">
        <f>'Active Voice Q2 2018'!B39</f>
        <v>2289257</v>
      </c>
      <c r="J39" s="42">
        <f t="shared" si="2"/>
        <v>-5.7239095479450315</v>
      </c>
      <c r="K39" s="77">
        <f t="shared" si="3"/>
        <v>1.3319687427362172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39" t="s">
        <v>200</v>
      </c>
      <c r="B40" s="40">
        <f t="shared" si="0"/>
        <v>1790447</v>
      </c>
      <c r="C40" s="41">
        <v>880494</v>
      </c>
      <c r="D40" s="41">
        <v>103676</v>
      </c>
      <c r="E40" s="41">
        <v>762814</v>
      </c>
      <c r="F40" s="41">
        <v>43184</v>
      </c>
      <c r="G40" s="41">
        <f t="shared" si="1"/>
        <v>1790168</v>
      </c>
      <c r="H40" s="41">
        <v>279</v>
      </c>
      <c r="I40" s="76">
        <f>'Active Voice Q2 2018'!B40</f>
        <v>1797338</v>
      </c>
      <c r="J40" s="42">
        <f t="shared" si="2"/>
        <v>-0.38340033983591287</v>
      </c>
      <c r="K40" s="77">
        <f t="shared" si="3"/>
        <v>1.10499264650524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39" t="s">
        <v>201</v>
      </c>
      <c r="B41" s="40">
        <f t="shared" si="0"/>
        <v>2006916</v>
      </c>
      <c r="C41" s="41">
        <v>986160</v>
      </c>
      <c r="D41" s="41">
        <v>403086</v>
      </c>
      <c r="E41" s="41">
        <v>484398</v>
      </c>
      <c r="F41" s="41">
        <v>132888</v>
      </c>
      <c r="G41" s="41">
        <f t="shared" si="1"/>
        <v>2006532</v>
      </c>
      <c r="H41" s="41">
        <v>384</v>
      </c>
      <c r="I41" s="76">
        <f>'Active Voice Q2 2018'!B41</f>
        <v>2030672</v>
      </c>
      <c r="J41" s="42">
        <f t="shared" si="2"/>
        <v>-1.1698590417359376</v>
      </c>
      <c r="K41" s="77">
        <f t="shared" si="3"/>
        <v>1.2385887000026865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78"/>
      <c r="C42" s="1"/>
      <c r="D42" s="1"/>
      <c r="E42" s="1"/>
      <c r="F42" s="1"/>
      <c r="G42" s="1"/>
      <c r="H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79" t="s">
        <v>202</v>
      </c>
      <c r="B43" s="40">
        <f t="shared" ref="B43:B44" si="4">G43+H43</f>
        <v>2</v>
      </c>
      <c r="C43" s="51"/>
      <c r="D43" s="51"/>
      <c r="E43" s="51"/>
      <c r="F43" s="51"/>
      <c r="G43" s="41">
        <f t="shared" ref="G43:G44" si="5">SUM(C43:F43)</f>
        <v>0</v>
      </c>
      <c r="H43" s="41">
        <v>2</v>
      </c>
      <c r="I43" s="76">
        <f>'Active Voice Q2 2018'!B42</f>
        <v>2</v>
      </c>
      <c r="J43" s="42">
        <f t="shared" ref="J43:J44" si="6">(B43-I43)/I43 *100</f>
        <v>0</v>
      </c>
      <c r="K43" s="77">
        <f t="shared" ref="K43:K44" si="7">(B43/B$44)*100</f>
        <v>1.2343204199903599E-6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79" t="s">
        <v>8</v>
      </c>
      <c r="B44" s="40">
        <f t="shared" si="4"/>
        <v>162032481</v>
      </c>
      <c r="C44" s="80">
        <f t="shared" ref="C44:F44" si="8">SUM(C5:C43)</f>
        <v>64160404</v>
      </c>
      <c r="D44" s="80">
        <f t="shared" si="8"/>
        <v>40856649</v>
      </c>
      <c r="E44" s="80">
        <f t="shared" si="8"/>
        <v>41313633</v>
      </c>
      <c r="F44" s="80">
        <f t="shared" si="8"/>
        <v>15355061</v>
      </c>
      <c r="G44" s="41">
        <f t="shared" si="5"/>
        <v>161685747</v>
      </c>
      <c r="H44" s="41">
        <v>346734</v>
      </c>
      <c r="I44" s="76">
        <f>'Active Voice Q2 2018'!B43</f>
        <v>162522772</v>
      </c>
      <c r="J44" s="42">
        <f t="shared" si="6"/>
        <v>-0.30167526308251746</v>
      </c>
      <c r="K44" s="81">
        <f t="shared" si="7"/>
        <v>100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82"/>
      <c r="C45" s="83"/>
      <c r="D45" s="83"/>
      <c r="E45" s="83"/>
      <c r="F45" s="83"/>
      <c r="G45" s="83"/>
      <c r="H45" s="8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82"/>
      <c r="C46" s="83"/>
      <c r="D46" s="83"/>
      <c r="E46" s="83"/>
      <c r="F46" s="83"/>
      <c r="G46" s="83"/>
      <c r="H46" s="8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82"/>
      <c r="C47" s="83"/>
      <c r="D47" s="83"/>
      <c r="E47" s="83"/>
      <c r="F47" s="83"/>
      <c r="G47" s="83"/>
      <c r="H47" s="83"/>
      <c r="I47" s="16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78"/>
      <c r="C48" s="1"/>
      <c r="D48" s="1"/>
      <c r="E48" s="1"/>
      <c r="F48" s="1"/>
      <c r="G48" s="1"/>
      <c r="H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78"/>
      <c r="C49" s="1"/>
      <c r="D49" s="1"/>
      <c r="E49" s="1"/>
      <c r="F49" s="1"/>
      <c r="G49" s="1"/>
      <c r="H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78"/>
      <c r="C50" s="1"/>
      <c r="D50" s="1"/>
      <c r="E50" s="1"/>
      <c r="F50" s="1"/>
      <c r="G50" s="1"/>
      <c r="H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78"/>
      <c r="C51" s="1"/>
      <c r="D51" s="1"/>
      <c r="E51" s="1"/>
      <c r="F51" s="1"/>
      <c r="G51" s="1"/>
      <c r="H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78"/>
      <c r="C52" s="1"/>
      <c r="D52" s="1"/>
      <c r="E52" s="1"/>
      <c r="F52" s="1"/>
      <c r="G52" s="1"/>
      <c r="H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78"/>
      <c r="C53" s="1"/>
      <c r="D53" s="1"/>
      <c r="E53" s="1"/>
      <c r="F53" s="1"/>
      <c r="G53" s="1"/>
      <c r="H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78"/>
      <c r="C54" s="1"/>
      <c r="D54" s="1"/>
      <c r="E54" s="1"/>
      <c r="F54" s="1"/>
      <c r="G54" s="1"/>
      <c r="H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78"/>
      <c r="C55" s="1"/>
      <c r="D55" s="1"/>
      <c r="E55" s="1"/>
      <c r="F55" s="1"/>
      <c r="G55" s="1"/>
      <c r="H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78"/>
      <c r="C56" s="1"/>
      <c r="D56" s="1"/>
      <c r="E56" s="1"/>
      <c r="F56" s="1"/>
      <c r="G56" s="1"/>
      <c r="H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78"/>
      <c r="C57" s="1"/>
      <c r="D57" s="1"/>
      <c r="E57" s="1"/>
      <c r="F57" s="1"/>
      <c r="G57" s="1"/>
      <c r="H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78"/>
      <c r="C58" s="1"/>
      <c r="D58" s="1"/>
      <c r="E58" s="1"/>
      <c r="F58" s="1"/>
      <c r="G58" s="1"/>
      <c r="H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78"/>
      <c r="C59" s="1"/>
      <c r="D59" s="1"/>
      <c r="E59" s="1"/>
      <c r="F59" s="1"/>
      <c r="G59" s="1"/>
      <c r="H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78"/>
      <c r="C60" s="1"/>
      <c r="D60" s="1"/>
      <c r="E60" s="1"/>
      <c r="F60" s="1"/>
      <c r="G60" s="1"/>
      <c r="H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78"/>
      <c r="C61" s="1"/>
      <c r="D61" s="1"/>
      <c r="E61" s="1"/>
      <c r="F61" s="1"/>
      <c r="G61" s="1"/>
      <c r="H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78"/>
      <c r="C62" s="1"/>
      <c r="D62" s="1"/>
      <c r="E62" s="1"/>
      <c r="F62" s="1"/>
      <c r="G62" s="1"/>
      <c r="H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78"/>
      <c r="C63" s="1"/>
      <c r="D63" s="1"/>
      <c r="E63" s="1"/>
      <c r="F63" s="1"/>
      <c r="G63" s="1"/>
      <c r="H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78"/>
      <c r="C64" s="1"/>
      <c r="D64" s="1"/>
      <c r="E64" s="1"/>
      <c r="F64" s="1"/>
      <c r="G64" s="1"/>
      <c r="H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78"/>
      <c r="C65" s="1"/>
      <c r="D65" s="1"/>
      <c r="E65" s="1"/>
      <c r="F65" s="1"/>
      <c r="G65" s="1"/>
      <c r="H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78"/>
      <c r="C66" s="1"/>
      <c r="D66" s="1"/>
      <c r="E66" s="1"/>
      <c r="F66" s="1"/>
      <c r="G66" s="1"/>
      <c r="H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78"/>
      <c r="C67" s="1"/>
      <c r="D67" s="1"/>
      <c r="E67" s="1"/>
      <c r="F67" s="1"/>
      <c r="G67" s="1"/>
      <c r="H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78"/>
      <c r="C68" s="1"/>
      <c r="D68" s="1"/>
      <c r="E68" s="1"/>
      <c r="F68" s="1"/>
      <c r="G68" s="1"/>
      <c r="H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78"/>
      <c r="C69" s="1"/>
      <c r="D69" s="1"/>
      <c r="E69" s="1"/>
      <c r="F69" s="1"/>
      <c r="G69" s="1"/>
      <c r="H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78"/>
      <c r="C70" s="1"/>
      <c r="D70" s="1"/>
      <c r="E70" s="1"/>
      <c r="F70" s="1"/>
      <c r="G70" s="1"/>
      <c r="H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78"/>
      <c r="C71" s="1"/>
      <c r="D71" s="1"/>
      <c r="E71" s="1"/>
      <c r="F71" s="1"/>
      <c r="G71" s="1"/>
      <c r="H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78"/>
      <c r="C72" s="1"/>
      <c r="D72" s="1"/>
      <c r="E72" s="1"/>
      <c r="F72" s="1"/>
      <c r="G72" s="1"/>
      <c r="H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78"/>
      <c r="C73" s="1"/>
      <c r="D73" s="1"/>
      <c r="E73" s="1"/>
      <c r="F73" s="1"/>
      <c r="G73" s="1"/>
      <c r="H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78"/>
      <c r="C74" s="1"/>
      <c r="D74" s="1"/>
      <c r="E74" s="1"/>
      <c r="F74" s="1"/>
      <c r="G74" s="1"/>
      <c r="H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78"/>
      <c r="C75" s="1"/>
      <c r="D75" s="1"/>
      <c r="E75" s="1"/>
      <c r="F75" s="1"/>
      <c r="G75" s="1"/>
      <c r="H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78"/>
      <c r="C76" s="1"/>
      <c r="D76" s="1"/>
      <c r="E76" s="1"/>
      <c r="F76" s="1"/>
      <c r="G76" s="1"/>
      <c r="H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78"/>
      <c r="C77" s="1"/>
      <c r="D77" s="1"/>
      <c r="E77" s="1"/>
      <c r="F77" s="1"/>
      <c r="G77" s="1"/>
      <c r="H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78"/>
      <c r="C78" s="1"/>
      <c r="D78" s="1"/>
      <c r="E78" s="1"/>
      <c r="F78" s="1"/>
      <c r="G78" s="1"/>
      <c r="H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78"/>
      <c r="C79" s="1"/>
      <c r="D79" s="1"/>
      <c r="E79" s="1"/>
      <c r="F79" s="1"/>
      <c r="G79" s="1"/>
      <c r="H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78"/>
      <c r="C80" s="1"/>
      <c r="D80" s="1"/>
      <c r="E80" s="1"/>
      <c r="F80" s="1"/>
      <c r="G80" s="1"/>
      <c r="H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78"/>
      <c r="C81" s="1"/>
      <c r="D81" s="1"/>
      <c r="E81" s="1"/>
      <c r="F81" s="1"/>
      <c r="G81" s="1"/>
      <c r="H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78"/>
      <c r="C82" s="1"/>
      <c r="D82" s="1"/>
      <c r="E82" s="1"/>
      <c r="F82" s="1"/>
      <c r="G82" s="1"/>
      <c r="H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78"/>
      <c r="C83" s="1"/>
      <c r="D83" s="1"/>
      <c r="E83" s="1"/>
      <c r="F83" s="1"/>
      <c r="G83" s="1"/>
      <c r="H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78"/>
      <c r="C84" s="1"/>
      <c r="D84" s="1"/>
      <c r="E84" s="1"/>
      <c r="F84" s="1"/>
      <c r="G84" s="1"/>
      <c r="H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78"/>
      <c r="C85" s="1"/>
      <c r="D85" s="1"/>
      <c r="E85" s="1"/>
      <c r="F85" s="1"/>
      <c r="G85" s="1"/>
      <c r="H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78"/>
      <c r="C86" s="1"/>
      <c r="D86" s="1"/>
      <c r="E86" s="1"/>
      <c r="F86" s="1"/>
      <c r="G86" s="1"/>
      <c r="H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78"/>
      <c r="C87" s="1"/>
      <c r="D87" s="1"/>
      <c r="E87" s="1"/>
      <c r="F87" s="1"/>
      <c r="G87" s="1"/>
      <c r="H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78"/>
      <c r="C88" s="1"/>
      <c r="D88" s="1"/>
      <c r="E88" s="1"/>
      <c r="F88" s="1"/>
      <c r="G88" s="1"/>
      <c r="H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78"/>
      <c r="C89" s="1"/>
      <c r="D89" s="1"/>
      <c r="E89" s="1"/>
      <c r="F89" s="1"/>
      <c r="G89" s="1"/>
      <c r="H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78"/>
      <c r="C90" s="1"/>
      <c r="D90" s="1"/>
      <c r="E90" s="1"/>
      <c r="F90" s="1"/>
      <c r="G90" s="1"/>
      <c r="H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78"/>
      <c r="C91" s="1"/>
      <c r="D91" s="1"/>
      <c r="E91" s="1"/>
      <c r="F91" s="1"/>
      <c r="G91" s="1"/>
      <c r="H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78"/>
      <c r="C92" s="1"/>
      <c r="D92" s="1"/>
      <c r="E92" s="1"/>
      <c r="F92" s="1"/>
      <c r="G92" s="1"/>
      <c r="H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78"/>
      <c r="C93" s="1"/>
      <c r="D93" s="1"/>
      <c r="E93" s="1"/>
      <c r="F93" s="1"/>
      <c r="G93" s="1"/>
      <c r="H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78"/>
      <c r="C94" s="1"/>
      <c r="D94" s="1"/>
      <c r="E94" s="1"/>
      <c r="F94" s="1"/>
      <c r="G94" s="1"/>
      <c r="H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78"/>
      <c r="C95" s="1"/>
      <c r="D95" s="1"/>
      <c r="E95" s="1"/>
      <c r="F95" s="1"/>
      <c r="G95" s="1"/>
      <c r="H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78"/>
      <c r="C96" s="1"/>
      <c r="D96" s="1"/>
      <c r="E96" s="1"/>
      <c r="F96" s="1"/>
      <c r="G96" s="1"/>
      <c r="H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78"/>
      <c r="C97" s="1"/>
      <c r="D97" s="1"/>
      <c r="E97" s="1"/>
      <c r="F97" s="1"/>
      <c r="G97" s="1"/>
      <c r="H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78"/>
      <c r="C98" s="1"/>
      <c r="D98" s="1"/>
      <c r="E98" s="1"/>
      <c r="F98" s="1"/>
      <c r="G98" s="1"/>
      <c r="H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78"/>
      <c r="C99" s="1"/>
      <c r="D99" s="1"/>
      <c r="E99" s="1"/>
      <c r="F99" s="1"/>
      <c r="G99" s="1"/>
      <c r="H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78"/>
      <c r="C100" s="1"/>
      <c r="D100" s="1"/>
      <c r="E100" s="1"/>
      <c r="F100" s="1"/>
      <c r="G100" s="1"/>
      <c r="H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78"/>
      <c r="C101" s="1"/>
      <c r="D101" s="1"/>
      <c r="E101" s="1"/>
      <c r="F101" s="1"/>
      <c r="G101" s="1"/>
      <c r="H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78"/>
      <c r="C102" s="1"/>
      <c r="D102" s="1"/>
      <c r="E102" s="1"/>
      <c r="F102" s="1"/>
      <c r="G102" s="1"/>
      <c r="H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78"/>
      <c r="C103" s="1"/>
      <c r="D103" s="1"/>
      <c r="E103" s="1"/>
      <c r="F103" s="1"/>
      <c r="G103" s="1"/>
      <c r="H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78"/>
      <c r="C104" s="1"/>
      <c r="D104" s="1"/>
      <c r="E104" s="1"/>
      <c r="F104" s="1"/>
      <c r="G104" s="1"/>
      <c r="H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78"/>
      <c r="C105" s="1"/>
      <c r="D105" s="1"/>
      <c r="E105" s="1"/>
      <c r="F105" s="1"/>
      <c r="G105" s="1"/>
      <c r="H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78"/>
      <c r="C106" s="1"/>
      <c r="D106" s="1"/>
      <c r="E106" s="1"/>
      <c r="F106" s="1"/>
      <c r="G106" s="1"/>
      <c r="H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78"/>
      <c r="C107" s="1"/>
      <c r="D107" s="1"/>
      <c r="E107" s="1"/>
      <c r="F107" s="1"/>
      <c r="G107" s="1"/>
      <c r="H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78"/>
      <c r="C108" s="1"/>
      <c r="D108" s="1"/>
      <c r="E108" s="1"/>
      <c r="F108" s="1"/>
      <c r="G108" s="1"/>
      <c r="H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78"/>
      <c r="C109" s="1"/>
      <c r="D109" s="1"/>
      <c r="E109" s="1"/>
      <c r="F109" s="1"/>
      <c r="G109" s="1"/>
      <c r="H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78"/>
      <c r="C110" s="1"/>
      <c r="D110" s="1"/>
      <c r="E110" s="1"/>
      <c r="F110" s="1"/>
      <c r="G110" s="1"/>
      <c r="H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78"/>
      <c r="C111" s="1"/>
      <c r="D111" s="1"/>
      <c r="E111" s="1"/>
      <c r="F111" s="1"/>
      <c r="G111" s="1"/>
      <c r="H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78"/>
      <c r="C112" s="1"/>
      <c r="D112" s="1"/>
      <c r="E112" s="1"/>
      <c r="F112" s="1"/>
      <c r="G112" s="1"/>
      <c r="H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78"/>
      <c r="C113" s="1"/>
      <c r="D113" s="1"/>
      <c r="E113" s="1"/>
      <c r="F113" s="1"/>
      <c r="G113" s="1"/>
      <c r="H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78"/>
      <c r="C114" s="1"/>
      <c r="D114" s="1"/>
      <c r="E114" s="1"/>
      <c r="F114" s="1"/>
      <c r="G114" s="1"/>
      <c r="H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78"/>
      <c r="C115" s="1"/>
      <c r="D115" s="1"/>
      <c r="E115" s="1"/>
      <c r="F115" s="1"/>
      <c r="G115" s="1"/>
      <c r="H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78"/>
      <c r="C116" s="1"/>
      <c r="D116" s="1"/>
      <c r="E116" s="1"/>
      <c r="F116" s="1"/>
      <c r="G116" s="1"/>
      <c r="H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78"/>
      <c r="C117" s="1"/>
      <c r="D117" s="1"/>
      <c r="E117" s="1"/>
      <c r="F117" s="1"/>
      <c r="G117" s="1"/>
      <c r="H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78"/>
      <c r="C118" s="1"/>
      <c r="D118" s="1"/>
      <c r="E118" s="1"/>
      <c r="F118" s="1"/>
      <c r="G118" s="1"/>
      <c r="H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78"/>
      <c r="C119" s="1"/>
      <c r="D119" s="1"/>
      <c r="E119" s="1"/>
      <c r="F119" s="1"/>
      <c r="G119" s="1"/>
      <c r="H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78"/>
      <c r="C120" s="1"/>
      <c r="D120" s="1"/>
      <c r="E120" s="1"/>
      <c r="F120" s="1"/>
      <c r="G120" s="1"/>
      <c r="H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78"/>
      <c r="C121" s="1"/>
      <c r="D121" s="1"/>
      <c r="E121" s="1"/>
      <c r="F121" s="1"/>
      <c r="G121" s="1"/>
      <c r="H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78"/>
      <c r="C122" s="1"/>
      <c r="D122" s="1"/>
      <c r="E122" s="1"/>
      <c r="F122" s="1"/>
      <c r="G122" s="1"/>
      <c r="H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78"/>
      <c r="C123" s="1"/>
      <c r="D123" s="1"/>
      <c r="E123" s="1"/>
      <c r="F123" s="1"/>
      <c r="G123" s="1"/>
      <c r="H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78"/>
      <c r="C124" s="1"/>
      <c r="D124" s="1"/>
      <c r="E124" s="1"/>
      <c r="F124" s="1"/>
      <c r="G124" s="1"/>
      <c r="H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78"/>
      <c r="C125" s="1"/>
      <c r="D125" s="1"/>
      <c r="E125" s="1"/>
      <c r="F125" s="1"/>
      <c r="G125" s="1"/>
      <c r="H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78"/>
      <c r="C126" s="1"/>
      <c r="D126" s="1"/>
      <c r="E126" s="1"/>
      <c r="F126" s="1"/>
      <c r="G126" s="1"/>
      <c r="H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78"/>
      <c r="C127" s="1"/>
      <c r="D127" s="1"/>
      <c r="E127" s="1"/>
      <c r="F127" s="1"/>
      <c r="G127" s="1"/>
      <c r="H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78"/>
      <c r="C128" s="1"/>
      <c r="D128" s="1"/>
      <c r="E128" s="1"/>
      <c r="F128" s="1"/>
      <c r="G128" s="1"/>
      <c r="H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78"/>
      <c r="C129" s="1"/>
      <c r="D129" s="1"/>
      <c r="E129" s="1"/>
      <c r="F129" s="1"/>
      <c r="G129" s="1"/>
      <c r="H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78"/>
      <c r="C130" s="1"/>
      <c r="D130" s="1"/>
      <c r="E130" s="1"/>
      <c r="F130" s="1"/>
      <c r="G130" s="1"/>
      <c r="H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78"/>
      <c r="C131" s="1"/>
      <c r="D131" s="1"/>
      <c r="E131" s="1"/>
      <c r="F131" s="1"/>
      <c r="G131" s="1"/>
      <c r="H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78"/>
      <c r="C132" s="1"/>
      <c r="D132" s="1"/>
      <c r="E132" s="1"/>
      <c r="F132" s="1"/>
      <c r="G132" s="1"/>
      <c r="H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78"/>
      <c r="C133" s="1"/>
      <c r="D133" s="1"/>
      <c r="E133" s="1"/>
      <c r="F133" s="1"/>
      <c r="G133" s="1"/>
      <c r="H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78"/>
      <c r="C134" s="1"/>
      <c r="D134" s="1"/>
      <c r="E134" s="1"/>
      <c r="F134" s="1"/>
      <c r="G134" s="1"/>
      <c r="H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78"/>
      <c r="C135" s="1"/>
      <c r="D135" s="1"/>
      <c r="E135" s="1"/>
      <c r="F135" s="1"/>
      <c r="G135" s="1"/>
      <c r="H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78"/>
      <c r="C136" s="1"/>
      <c r="D136" s="1"/>
      <c r="E136" s="1"/>
      <c r="F136" s="1"/>
      <c r="G136" s="1"/>
      <c r="H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78"/>
      <c r="C137" s="1"/>
      <c r="D137" s="1"/>
      <c r="E137" s="1"/>
      <c r="F137" s="1"/>
      <c r="G137" s="1"/>
      <c r="H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78"/>
      <c r="C138" s="1"/>
      <c r="D138" s="1"/>
      <c r="E138" s="1"/>
      <c r="F138" s="1"/>
      <c r="G138" s="1"/>
      <c r="H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78"/>
      <c r="C139" s="1"/>
      <c r="D139" s="1"/>
      <c r="E139" s="1"/>
      <c r="F139" s="1"/>
      <c r="G139" s="1"/>
      <c r="H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78"/>
      <c r="C140" s="1"/>
      <c r="D140" s="1"/>
      <c r="E140" s="1"/>
      <c r="F140" s="1"/>
      <c r="G140" s="1"/>
      <c r="H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78"/>
      <c r="C141" s="1"/>
      <c r="D141" s="1"/>
      <c r="E141" s="1"/>
      <c r="F141" s="1"/>
      <c r="G141" s="1"/>
      <c r="H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78"/>
      <c r="C142" s="1"/>
      <c r="D142" s="1"/>
      <c r="E142" s="1"/>
      <c r="F142" s="1"/>
      <c r="G142" s="1"/>
      <c r="H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78"/>
      <c r="C143" s="1"/>
      <c r="D143" s="1"/>
      <c r="E143" s="1"/>
      <c r="F143" s="1"/>
      <c r="G143" s="1"/>
      <c r="H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78"/>
      <c r="C144" s="1"/>
      <c r="D144" s="1"/>
      <c r="E144" s="1"/>
      <c r="F144" s="1"/>
      <c r="G144" s="1"/>
      <c r="H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78"/>
      <c r="C145" s="1"/>
      <c r="D145" s="1"/>
      <c r="E145" s="1"/>
      <c r="F145" s="1"/>
      <c r="G145" s="1"/>
      <c r="H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78"/>
      <c r="C146" s="1"/>
      <c r="D146" s="1"/>
      <c r="E146" s="1"/>
      <c r="F146" s="1"/>
      <c r="G146" s="1"/>
      <c r="H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78"/>
      <c r="C147" s="1"/>
      <c r="D147" s="1"/>
      <c r="E147" s="1"/>
      <c r="F147" s="1"/>
      <c r="G147" s="1"/>
      <c r="H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78"/>
      <c r="C148" s="1"/>
      <c r="D148" s="1"/>
      <c r="E148" s="1"/>
      <c r="F148" s="1"/>
      <c r="G148" s="1"/>
      <c r="H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78"/>
      <c r="C149" s="1"/>
      <c r="D149" s="1"/>
      <c r="E149" s="1"/>
      <c r="F149" s="1"/>
      <c r="G149" s="1"/>
      <c r="H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78"/>
      <c r="C150" s="1"/>
      <c r="D150" s="1"/>
      <c r="E150" s="1"/>
      <c r="F150" s="1"/>
      <c r="G150" s="1"/>
      <c r="H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78"/>
      <c r="C151" s="1"/>
      <c r="D151" s="1"/>
      <c r="E151" s="1"/>
      <c r="F151" s="1"/>
      <c r="G151" s="1"/>
      <c r="H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78"/>
      <c r="C152" s="1"/>
      <c r="D152" s="1"/>
      <c r="E152" s="1"/>
      <c r="F152" s="1"/>
      <c r="G152" s="1"/>
      <c r="H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78"/>
      <c r="C153" s="1"/>
      <c r="D153" s="1"/>
      <c r="E153" s="1"/>
      <c r="F153" s="1"/>
      <c r="G153" s="1"/>
      <c r="H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78"/>
      <c r="C154" s="1"/>
      <c r="D154" s="1"/>
      <c r="E154" s="1"/>
      <c r="F154" s="1"/>
      <c r="G154" s="1"/>
      <c r="H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78"/>
      <c r="C155" s="1"/>
      <c r="D155" s="1"/>
      <c r="E155" s="1"/>
      <c r="F155" s="1"/>
      <c r="G155" s="1"/>
      <c r="H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78"/>
      <c r="C156" s="1"/>
      <c r="D156" s="1"/>
      <c r="E156" s="1"/>
      <c r="F156" s="1"/>
      <c r="G156" s="1"/>
      <c r="H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78"/>
      <c r="C157" s="1"/>
      <c r="D157" s="1"/>
      <c r="E157" s="1"/>
      <c r="F157" s="1"/>
      <c r="G157" s="1"/>
      <c r="H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78"/>
      <c r="C158" s="1"/>
      <c r="D158" s="1"/>
      <c r="E158" s="1"/>
      <c r="F158" s="1"/>
      <c r="G158" s="1"/>
      <c r="H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78"/>
      <c r="C159" s="1"/>
      <c r="D159" s="1"/>
      <c r="E159" s="1"/>
      <c r="F159" s="1"/>
      <c r="G159" s="1"/>
      <c r="H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78"/>
      <c r="C160" s="1"/>
      <c r="D160" s="1"/>
      <c r="E160" s="1"/>
      <c r="F160" s="1"/>
      <c r="G160" s="1"/>
      <c r="H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78"/>
      <c r="C161" s="1"/>
      <c r="D161" s="1"/>
      <c r="E161" s="1"/>
      <c r="F161" s="1"/>
      <c r="G161" s="1"/>
      <c r="H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78"/>
      <c r="C162" s="1"/>
      <c r="D162" s="1"/>
      <c r="E162" s="1"/>
      <c r="F162" s="1"/>
      <c r="G162" s="1"/>
      <c r="H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78"/>
      <c r="C163" s="1"/>
      <c r="D163" s="1"/>
      <c r="E163" s="1"/>
      <c r="F163" s="1"/>
      <c r="G163" s="1"/>
      <c r="H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78"/>
      <c r="C164" s="1"/>
      <c r="D164" s="1"/>
      <c r="E164" s="1"/>
      <c r="F164" s="1"/>
      <c r="G164" s="1"/>
      <c r="H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78"/>
      <c r="C165" s="1"/>
      <c r="D165" s="1"/>
      <c r="E165" s="1"/>
      <c r="F165" s="1"/>
      <c r="G165" s="1"/>
      <c r="H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78"/>
      <c r="C166" s="1"/>
      <c r="D166" s="1"/>
      <c r="E166" s="1"/>
      <c r="F166" s="1"/>
      <c r="G166" s="1"/>
      <c r="H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78"/>
      <c r="C167" s="1"/>
      <c r="D167" s="1"/>
      <c r="E167" s="1"/>
      <c r="F167" s="1"/>
      <c r="G167" s="1"/>
      <c r="H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78"/>
      <c r="C168" s="1"/>
      <c r="D168" s="1"/>
      <c r="E168" s="1"/>
      <c r="F168" s="1"/>
      <c r="G168" s="1"/>
      <c r="H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78"/>
      <c r="C169" s="1"/>
      <c r="D169" s="1"/>
      <c r="E169" s="1"/>
      <c r="F169" s="1"/>
      <c r="G169" s="1"/>
      <c r="H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78"/>
      <c r="C170" s="1"/>
      <c r="D170" s="1"/>
      <c r="E170" s="1"/>
      <c r="F170" s="1"/>
      <c r="G170" s="1"/>
      <c r="H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78"/>
      <c r="C171" s="1"/>
      <c r="D171" s="1"/>
      <c r="E171" s="1"/>
      <c r="F171" s="1"/>
      <c r="G171" s="1"/>
      <c r="H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78"/>
      <c r="C172" s="1"/>
      <c r="D172" s="1"/>
      <c r="E172" s="1"/>
      <c r="F172" s="1"/>
      <c r="G172" s="1"/>
      <c r="H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78"/>
      <c r="C173" s="1"/>
      <c r="D173" s="1"/>
      <c r="E173" s="1"/>
      <c r="F173" s="1"/>
      <c r="G173" s="1"/>
      <c r="H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78"/>
      <c r="C174" s="1"/>
      <c r="D174" s="1"/>
      <c r="E174" s="1"/>
      <c r="F174" s="1"/>
      <c r="G174" s="1"/>
      <c r="H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78"/>
      <c r="C175" s="1"/>
      <c r="D175" s="1"/>
      <c r="E175" s="1"/>
      <c r="F175" s="1"/>
      <c r="G175" s="1"/>
      <c r="H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78"/>
      <c r="C176" s="1"/>
      <c r="D176" s="1"/>
      <c r="E176" s="1"/>
      <c r="F176" s="1"/>
      <c r="G176" s="1"/>
      <c r="H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78"/>
      <c r="C177" s="1"/>
      <c r="D177" s="1"/>
      <c r="E177" s="1"/>
      <c r="F177" s="1"/>
      <c r="G177" s="1"/>
      <c r="H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78"/>
      <c r="C178" s="1"/>
      <c r="D178" s="1"/>
      <c r="E178" s="1"/>
      <c r="F178" s="1"/>
      <c r="G178" s="1"/>
      <c r="H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78"/>
      <c r="C179" s="1"/>
      <c r="D179" s="1"/>
      <c r="E179" s="1"/>
      <c r="F179" s="1"/>
      <c r="G179" s="1"/>
      <c r="H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78"/>
      <c r="C180" s="1"/>
      <c r="D180" s="1"/>
      <c r="E180" s="1"/>
      <c r="F180" s="1"/>
      <c r="G180" s="1"/>
      <c r="H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78"/>
      <c r="C181" s="1"/>
      <c r="D181" s="1"/>
      <c r="E181" s="1"/>
      <c r="F181" s="1"/>
      <c r="G181" s="1"/>
      <c r="H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78"/>
      <c r="C182" s="1"/>
      <c r="D182" s="1"/>
      <c r="E182" s="1"/>
      <c r="F182" s="1"/>
      <c r="G182" s="1"/>
      <c r="H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78"/>
      <c r="C183" s="1"/>
      <c r="D183" s="1"/>
      <c r="E183" s="1"/>
      <c r="F183" s="1"/>
      <c r="G183" s="1"/>
      <c r="H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78"/>
      <c r="C184" s="1"/>
      <c r="D184" s="1"/>
      <c r="E184" s="1"/>
      <c r="F184" s="1"/>
      <c r="G184" s="1"/>
      <c r="H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78"/>
      <c r="C185" s="1"/>
      <c r="D185" s="1"/>
      <c r="E185" s="1"/>
      <c r="F185" s="1"/>
      <c r="G185" s="1"/>
      <c r="H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78"/>
      <c r="C186" s="1"/>
      <c r="D186" s="1"/>
      <c r="E186" s="1"/>
      <c r="F186" s="1"/>
      <c r="G186" s="1"/>
      <c r="H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78"/>
      <c r="C187" s="1"/>
      <c r="D187" s="1"/>
      <c r="E187" s="1"/>
      <c r="F187" s="1"/>
      <c r="G187" s="1"/>
      <c r="H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78"/>
      <c r="C188" s="1"/>
      <c r="D188" s="1"/>
      <c r="E188" s="1"/>
      <c r="F188" s="1"/>
      <c r="G188" s="1"/>
      <c r="H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78"/>
      <c r="C189" s="1"/>
      <c r="D189" s="1"/>
      <c r="E189" s="1"/>
      <c r="F189" s="1"/>
      <c r="G189" s="1"/>
      <c r="H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78"/>
      <c r="C190" s="1"/>
      <c r="D190" s="1"/>
      <c r="E190" s="1"/>
      <c r="F190" s="1"/>
      <c r="G190" s="1"/>
      <c r="H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78"/>
      <c r="C191" s="1"/>
      <c r="D191" s="1"/>
      <c r="E191" s="1"/>
      <c r="F191" s="1"/>
      <c r="G191" s="1"/>
      <c r="H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78"/>
      <c r="C192" s="1"/>
      <c r="D192" s="1"/>
      <c r="E192" s="1"/>
      <c r="F192" s="1"/>
      <c r="G192" s="1"/>
      <c r="H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78"/>
      <c r="C193" s="1"/>
      <c r="D193" s="1"/>
      <c r="E193" s="1"/>
      <c r="F193" s="1"/>
      <c r="G193" s="1"/>
      <c r="H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78"/>
      <c r="C194" s="1"/>
      <c r="D194" s="1"/>
      <c r="E194" s="1"/>
      <c r="F194" s="1"/>
      <c r="G194" s="1"/>
      <c r="H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78"/>
      <c r="C195" s="1"/>
      <c r="D195" s="1"/>
      <c r="E195" s="1"/>
      <c r="F195" s="1"/>
      <c r="G195" s="1"/>
      <c r="H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78"/>
      <c r="C196" s="1"/>
      <c r="D196" s="1"/>
      <c r="E196" s="1"/>
      <c r="F196" s="1"/>
      <c r="G196" s="1"/>
      <c r="H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78"/>
      <c r="C197" s="1"/>
      <c r="D197" s="1"/>
      <c r="E197" s="1"/>
      <c r="F197" s="1"/>
      <c r="G197" s="1"/>
      <c r="H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78"/>
      <c r="C198" s="1"/>
      <c r="D198" s="1"/>
      <c r="E198" s="1"/>
      <c r="F198" s="1"/>
      <c r="G198" s="1"/>
      <c r="H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78"/>
      <c r="C199" s="1"/>
      <c r="D199" s="1"/>
      <c r="E199" s="1"/>
      <c r="F199" s="1"/>
      <c r="G199" s="1"/>
      <c r="H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78"/>
      <c r="C200" s="1"/>
      <c r="D200" s="1"/>
      <c r="E200" s="1"/>
      <c r="F200" s="1"/>
      <c r="G200" s="1"/>
      <c r="H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78"/>
      <c r="C201" s="1"/>
      <c r="D201" s="1"/>
      <c r="E201" s="1"/>
      <c r="F201" s="1"/>
      <c r="G201" s="1"/>
      <c r="H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78"/>
      <c r="C202" s="1"/>
      <c r="D202" s="1"/>
      <c r="E202" s="1"/>
      <c r="F202" s="1"/>
      <c r="G202" s="1"/>
      <c r="H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78"/>
      <c r="C203" s="1"/>
      <c r="D203" s="1"/>
      <c r="E203" s="1"/>
      <c r="F203" s="1"/>
      <c r="G203" s="1"/>
      <c r="H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78"/>
      <c r="C204" s="1"/>
      <c r="D204" s="1"/>
      <c r="E204" s="1"/>
      <c r="F204" s="1"/>
      <c r="G204" s="1"/>
      <c r="H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78"/>
      <c r="C205" s="1"/>
      <c r="D205" s="1"/>
      <c r="E205" s="1"/>
      <c r="F205" s="1"/>
      <c r="G205" s="1"/>
      <c r="H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78"/>
      <c r="C206" s="1"/>
      <c r="D206" s="1"/>
      <c r="E206" s="1"/>
      <c r="F206" s="1"/>
      <c r="G206" s="1"/>
      <c r="H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78"/>
      <c r="C207" s="1"/>
      <c r="D207" s="1"/>
      <c r="E207" s="1"/>
      <c r="F207" s="1"/>
      <c r="G207" s="1"/>
      <c r="H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78"/>
      <c r="C208" s="1"/>
      <c r="D208" s="1"/>
      <c r="E208" s="1"/>
      <c r="F208" s="1"/>
      <c r="G208" s="1"/>
      <c r="H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78"/>
      <c r="C209" s="1"/>
      <c r="D209" s="1"/>
      <c r="E209" s="1"/>
      <c r="F209" s="1"/>
      <c r="G209" s="1"/>
      <c r="H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78"/>
      <c r="C210" s="1"/>
      <c r="D210" s="1"/>
      <c r="E210" s="1"/>
      <c r="F210" s="1"/>
      <c r="G210" s="1"/>
      <c r="H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78"/>
      <c r="C211" s="1"/>
      <c r="D211" s="1"/>
      <c r="E211" s="1"/>
      <c r="F211" s="1"/>
      <c r="G211" s="1"/>
      <c r="H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78"/>
      <c r="C212" s="1"/>
      <c r="D212" s="1"/>
      <c r="E212" s="1"/>
      <c r="F212" s="1"/>
      <c r="G212" s="1"/>
      <c r="H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78"/>
      <c r="C213" s="1"/>
      <c r="D213" s="1"/>
      <c r="E213" s="1"/>
      <c r="F213" s="1"/>
      <c r="G213" s="1"/>
      <c r="H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78"/>
      <c r="C214" s="1"/>
      <c r="D214" s="1"/>
      <c r="E214" s="1"/>
      <c r="F214" s="1"/>
      <c r="G214" s="1"/>
      <c r="H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78"/>
      <c r="C215" s="1"/>
      <c r="D215" s="1"/>
      <c r="E215" s="1"/>
      <c r="F215" s="1"/>
      <c r="G215" s="1"/>
      <c r="H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78"/>
      <c r="C216" s="1"/>
      <c r="D216" s="1"/>
      <c r="E216" s="1"/>
      <c r="F216" s="1"/>
      <c r="G216" s="1"/>
      <c r="H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78"/>
      <c r="C217" s="1"/>
      <c r="D217" s="1"/>
      <c r="E217" s="1"/>
      <c r="F217" s="1"/>
      <c r="G217" s="1"/>
      <c r="H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78"/>
      <c r="C218" s="1"/>
      <c r="D218" s="1"/>
      <c r="E218" s="1"/>
      <c r="F218" s="1"/>
      <c r="G218" s="1"/>
      <c r="H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78"/>
      <c r="C219" s="1"/>
      <c r="D219" s="1"/>
      <c r="E219" s="1"/>
      <c r="F219" s="1"/>
      <c r="G219" s="1"/>
      <c r="H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78"/>
      <c r="C220" s="1"/>
      <c r="D220" s="1"/>
      <c r="E220" s="1"/>
      <c r="F220" s="1"/>
      <c r="G220" s="1"/>
      <c r="H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78"/>
      <c r="C221" s="1"/>
      <c r="D221" s="1"/>
      <c r="E221" s="1"/>
      <c r="F221" s="1"/>
      <c r="G221" s="1"/>
      <c r="H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78"/>
      <c r="C222" s="1"/>
      <c r="D222" s="1"/>
      <c r="E222" s="1"/>
      <c r="F222" s="1"/>
      <c r="G222" s="1"/>
      <c r="H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78"/>
      <c r="C223" s="1"/>
      <c r="D223" s="1"/>
      <c r="E223" s="1"/>
      <c r="F223" s="1"/>
      <c r="G223" s="1"/>
      <c r="H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78"/>
      <c r="C224" s="1"/>
      <c r="D224" s="1"/>
      <c r="E224" s="1"/>
      <c r="F224" s="1"/>
      <c r="G224" s="1"/>
      <c r="H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78"/>
      <c r="C225" s="1"/>
      <c r="D225" s="1"/>
      <c r="E225" s="1"/>
      <c r="F225" s="1"/>
      <c r="G225" s="1"/>
      <c r="H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78"/>
      <c r="C226" s="1"/>
      <c r="D226" s="1"/>
      <c r="E226" s="1"/>
      <c r="F226" s="1"/>
      <c r="G226" s="1"/>
      <c r="H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78"/>
      <c r="C227" s="1"/>
      <c r="D227" s="1"/>
      <c r="E227" s="1"/>
      <c r="F227" s="1"/>
      <c r="G227" s="1"/>
      <c r="H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78"/>
      <c r="C228" s="1"/>
      <c r="D228" s="1"/>
      <c r="E228" s="1"/>
      <c r="F228" s="1"/>
      <c r="G228" s="1"/>
      <c r="H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78"/>
      <c r="C229" s="1"/>
      <c r="D229" s="1"/>
      <c r="E229" s="1"/>
      <c r="F229" s="1"/>
      <c r="G229" s="1"/>
      <c r="H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78"/>
      <c r="C230" s="1"/>
      <c r="D230" s="1"/>
      <c r="E230" s="1"/>
      <c r="F230" s="1"/>
      <c r="G230" s="1"/>
      <c r="H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78"/>
      <c r="C231" s="1"/>
      <c r="D231" s="1"/>
      <c r="E231" s="1"/>
      <c r="F231" s="1"/>
      <c r="G231" s="1"/>
      <c r="H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78"/>
      <c r="C232" s="1"/>
      <c r="D232" s="1"/>
      <c r="E232" s="1"/>
      <c r="F232" s="1"/>
      <c r="G232" s="1"/>
      <c r="H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78"/>
      <c r="C233" s="1"/>
      <c r="D233" s="1"/>
      <c r="E233" s="1"/>
      <c r="F233" s="1"/>
      <c r="G233" s="1"/>
      <c r="H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78"/>
      <c r="C234" s="1"/>
      <c r="D234" s="1"/>
      <c r="E234" s="1"/>
      <c r="F234" s="1"/>
      <c r="G234" s="1"/>
      <c r="H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78"/>
      <c r="C235" s="1"/>
      <c r="D235" s="1"/>
      <c r="E235" s="1"/>
      <c r="F235" s="1"/>
      <c r="G235" s="1"/>
      <c r="H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78"/>
      <c r="C236" s="1"/>
      <c r="D236" s="1"/>
      <c r="E236" s="1"/>
      <c r="F236" s="1"/>
      <c r="G236" s="1"/>
      <c r="H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78"/>
      <c r="C237" s="1"/>
      <c r="D237" s="1"/>
      <c r="E237" s="1"/>
      <c r="F237" s="1"/>
      <c r="G237" s="1"/>
      <c r="H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78"/>
      <c r="C238" s="1"/>
      <c r="D238" s="1"/>
      <c r="E238" s="1"/>
      <c r="F238" s="1"/>
      <c r="G238" s="1"/>
      <c r="H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78"/>
      <c r="C239" s="1"/>
      <c r="D239" s="1"/>
      <c r="E239" s="1"/>
      <c r="F239" s="1"/>
      <c r="G239" s="1"/>
      <c r="H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78"/>
      <c r="C240" s="1"/>
      <c r="D240" s="1"/>
      <c r="E240" s="1"/>
      <c r="F240" s="1"/>
      <c r="G240" s="1"/>
      <c r="H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78"/>
      <c r="C241" s="1"/>
      <c r="D241" s="1"/>
      <c r="E241" s="1"/>
      <c r="F241" s="1"/>
      <c r="G241" s="1"/>
      <c r="H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78"/>
      <c r="C242" s="1"/>
      <c r="D242" s="1"/>
      <c r="E242" s="1"/>
      <c r="F242" s="1"/>
      <c r="G242" s="1"/>
      <c r="H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78"/>
      <c r="C243" s="1"/>
      <c r="D243" s="1"/>
      <c r="E243" s="1"/>
      <c r="F243" s="1"/>
      <c r="G243" s="1"/>
      <c r="H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78"/>
      <c r="C244" s="1"/>
      <c r="D244" s="1"/>
      <c r="E244" s="1"/>
      <c r="F244" s="1"/>
      <c r="G244" s="1"/>
      <c r="H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78"/>
      <c r="C245" s="1"/>
      <c r="D245" s="1"/>
      <c r="E245" s="1"/>
      <c r="F245" s="1"/>
      <c r="G245" s="1"/>
      <c r="H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78"/>
      <c r="C246" s="1"/>
      <c r="D246" s="1"/>
      <c r="E246" s="1"/>
      <c r="F246" s="1"/>
      <c r="G246" s="1"/>
      <c r="H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78"/>
      <c r="C247" s="1"/>
      <c r="D247" s="1"/>
      <c r="E247" s="1"/>
      <c r="F247" s="1"/>
      <c r="G247" s="1"/>
      <c r="H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78"/>
      <c r="C248" s="1"/>
      <c r="D248" s="1"/>
      <c r="E248" s="1"/>
      <c r="F248" s="1"/>
      <c r="G248" s="1"/>
      <c r="H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78"/>
      <c r="C249" s="1"/>
      <c r="D249" s="1"/>
      <c r="E249" s="1"/>
      <c r="F249" s="1"/>
      <c r="G249" s="1"/>
      <c r="H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78"/>
      <c r="C250" s="1"/>
      <c r="D250" s="1"/>
      <c r="E250" s="1"/>
      <c r="F250" s="1"/>
      <c r="G250" s="1"/>
      <c r="H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78"/>
      <c r="C251" s="1"/>
      <c r="D251" s="1"/>
      <c r="E251" s="1"/>
      <c r="F251" s="1"/>
      <c r="G251" s="1"/>
      <c r="H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78"/>
      <c r="C252" s="1"/>
      <c r="D252" s="1"/>
      <c r="E252" s="1"/>
      <c r="F252" s="1"/>
      <c r="G252" s="1"/>
      <c r="H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78"/>
      <c r="C253" s="1"/>
      <c r="D253" s="1"/>
      <c r="E253" s="1"/>
      <c r="F253" s="1"/>
      <c r="G253" s="1"/>
      <c r="H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78"/>
      <c r="C254" s="1"/>
      <c r="D254" s="1"/>
      <c r="E254" s="1"/>
      <c r="F254" s="1"/>
      <c r="G254" s="1"/>
      <c r="H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78"/>
      <c r="C255" s="1"/>
      <c r="D255" s="1"/>
      <c r="E255" s="1"/>
      <c r="F255" s="1"/>
      <c r="G255" s="1"/>
      <c r="H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78"/>
      <c r="C256" s="1"/>
      <c r="D256" s="1"/>
      <c r="E256" s="1"/>
      <c r="F256" s="1"/>
      <c r="G256" s="1"/>
      <c r="H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78"/>
      <c r="C257" s="1"/>
      <c r="D257" s="1"/>
      <c r="E257" s="1"/>
      <c r="F257" s="1"/>
      <c r="G257" s="1"/>
      <c r="H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78"/>
      <c r="C258" s="1"/>
      <c r="D258" s="1"/>
      <c r="E258" s="1"/>
      <c r="F258" s="1"/>
      <c r="G258" s="1"/>
      <c r="H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78"/>
      <c r="C259" s="1"/>
      <c r="D259" s="1"/>
      <c r="E259" s="1"/>
      <c r="F259" s="1"/>
      <c r="G259" s="1"/>
      <c r="H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78"/>
      <c r="C260" s="1"/>
      <c r="D260" s="1"/>
      <c r="E260" s="1"/>
      <c r="F260" s="1"/>
      <c r="G260" s="1"/>
      <c r="H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78"/>
      <c r="C261" s="1"/>
      <c r="D261" s="1"/>
      <c r="E261" s="1"/>
      <c r="F261" s="1"/>
      <c r="G261" s="1"/>
      <c r="H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78"/>
      <c r="C262" s="1"/>
      <c r="D262" s="1"/>
      <c r="E262" s="1"/>
      <c r="F262" s="1"/>
      <c r="G262" s="1"/>
      <c r="H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78"/>
      <c r="C263" s="1"/>
      <c r="D263" s="1"/>
      <c r="E263" s="1"/>
      <c r="F263" s="1"/>
      <c r="G263" s="1"/>
      <c r="H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78"/>
      <c r="C264" s="1"/>
      <c r="D264" s="1"/>
      <c r="E264" s="1"/>
      <c r="F264" s="1"/>
      <c r="G264" s="1"/>
      <c r="H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78"/>
      <c r="C265" s="1"/>
      <c r="D265" s="1"/>
      <c r="E265" s="1"/>
      <c r="F265" s="1"/>
      <c r="G265" s="1"/>
      <c r="H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78"/>
      <c r="C266" s="1"/>
      <c r="D266" s="1"/>
      <c r="E266" s="1"/>
      <c r="F266" s="1"/>
      <c r="G266" s="1"/>
      <c r="H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78"/>
      <c r="C267" s="1"/>
      <c r="D267" s="1"/>
      <c r="E267" s="1"/>
      <c r="F267" s="1"/>
      <c r="G267" s="1"/>
      <c r="H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78"/>
      <c r="C268" s="1"/>
      <c r="D268" s="1"/>
      <c r="E268" s="1"/>
      <c r="F268" s="1"/>
      <c r="G268" s="1"/>
      <c r="H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78"/>
      <c r="C269" s="1"/>
      <c r="D269" s="1"/>
      <c r="E269" s="1"/>
      <c r="F269" s="1"/>
      <c r="G269" s="1"/>
      <c r="H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78"/>
      <c r="C270" s="1"/>
      <c r="D270" s="1"/>
      <c r="E270" s="1"/>
      <c r="F270" s="1"/>
      <c r="G270" s="1"/>
      <c r="H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78"/>
      <c r="C271" s="1"/>
      <c r="D271" s="1"/>
      <c r="E271" s="1"/>
      <c r="F271" s="1"/>
      <c r="G271" s="1"/>
      <c r="H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78"/>
      <c r="C272" s="1"/>
      <c r="D272" s="1"/>
      <c r="E272" s="1"/>
      <c r="F272" s="1"/>
      <c r="G272" s="1"/>
      <c r="H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78"/>
      <c r="C273" s="1"/>
      <c r="D273" s="1"/>
      <c r="E273" s="1"/>
      <c r="F273" s="1"/>
      <c r="G273" s="1"/>
      <c r="H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78"/>
      <c r="C274" s="1"/>
      <c r="D274" s="1"/>
      <c r="E274" s="1"/>
      <c r="F274" s="1"/>
      <c r="G274" s="1"/>
      <c r="H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78"/>
      <c r="C275" s="1"/>
      <c r="D275" s="1"/>
      <c r="E275" s="1"/>
      <c r="F275" s="1"/>
      <c r="G275" s="1"/>
      <c r="H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78"/>
      <c r="C276" s="1"/>
      <c r="D276" s="1"/>
      <c r="E276" s="1"/>
      <c r="F276" s="1"/>
      <c r="G276" s="1"/>
      <c r="H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78"/>
      <c r="C277" s="1"/>
      <c r="D277" s="1"/>
      <c r="E277" s="1"/>
      <c r="F277" s="1"/>
      <c r="G277" s="1"/>
      <c r="H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78"/>
      <c r="C278" s="1"/>
      <c r="D278" s="1"/>
      <c r="E278" s="1"/>
      <c r="F278" s="1"/>
      <c r="G278" s="1"/>
      <c r="H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78"/>
      <c r="C279" s="1"/>
      <c r="D279" s="1"/>
      <c r="E279" s="1"/>
      <c r="F279" s="1"/>
      <c r="G279" s="1"/>
      <c r="H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78"/>
      <c r="C280" s="1"/>
      <c r="D280" s="1"/>
      <c r="E280" s="1"/>
      <c r="F280" s="1"/>
      <c r="G280" s="1"/>
      <c r="H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78"/>
      <c r="C281" s="1"/>
      <c r="D281" s="1"/>
      <c r="E281" s="1"/>
      <c r="F281" s="1"/>
      <c r="G281" s="1"/>
      <c r="H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78"/>
      <c r="C282" s="1"/>
      <c r="D282" s="1"/>
      <c r="E282" s="1"/>
      <c r="F282" s="1"/>
      <c r="G282" s="1"/>
      <c r="H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78"/>
      <c r="C283" s="1"/>
      <c r="D283" s="1"/>
      <c r="E283" s="1"/>
      <c r="F283" s="1"/>
      <c r="G283" s="1"/>
      <c r="H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78"/>
      <c r="C284" s="1"/>
      <c r="D284" s="1"/>
      <c r="E284" s="1"/>
      <c r="F284" s="1"/>
      <c r="G284" s="1"/>
      <c r="H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78"/>
      <c r="C285" s="1"/>
      <c r="D285" s="1"/>
      <c r="E285" s="1"/>
      <c r="F285" s="1"/>
      <c r="G285" s="1"/>
      <c r="H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78"/>
      <c r="C286" s="1"/>
      <c r="D286" s="1"/>
      <c r="E286" s="1"/>
      <c r="F286" s="1"/>
      <c r="G286" s="1"/>
      <c r="H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78"/>
      <c r="C287" s="1"/>
      <c r="D287" s="1"/>
      <c r="E287" s="1"/>
      <c r="F287" s="1"/>
      <c r="G287" s="1"/>
      <c r="H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78"/>
      <c r="C288" s="1"/>
      <c r="D288" s="1"/>
      <c r="E288" s="1"/>
      <c r="F288" s="1"/>
      <c r="G288" s="1"/>
      <c r="H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78"/>
      <c r="C289" s="1"/>
      <c r="D289" s="1"/>
      <c r="E289" s="1"/>
      <c r="F289" s="1"/>
      <c r="G289" s="1"/>
      <c r="H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78"/>
      <c r="C290" s="1"/>
      <c r="D290" s="1"/>
      <c r="E290" s="1"/>
      <c r="F290" s="1"/>
      <c r="G290" s="1"/>
      <c r="H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78"/>
      <c r="C291" s="1"/>
      <c r="D291" s="1"/>
      <c r="E291" s="1"/>
      <c r="F291" s="1"/>
      <c r="G291" s="1"/>
      <c r="H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78"/>
      <c r="C292" s="1"/>
      <c r="D292" s="1"/>
      <c r="E292" s="1"/>
      <c r="F292" s="1"/>
      <c r="G292" s="1"/>
      <c r="H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78"/>
      <c r="C293" s="1"/>
      <c r="D293" s="1"/>
      <c r="E293" s="1"/>
      <c r="F293" s="1"/>
      <c r="G293" s="1"/>
      <c r="H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78"/>
      <c r="C294" s="1"/>
      <c r="D294" s="1"/>
      <c r="E294" s="1"/>
      <c r="F294" s="1"/>
      <c r="G294" s="1"/>
      <c r="H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78"/>
      <c r="C295" s="1"/>
      <c r="D295" s="1"/>
      <c r="E295" s="1"/>
      <c r="F295" s="1"/>
      <c r="G295" s="1"/>
      <c r="H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78"/>
      <c r="C296" s="1"/>
      <c r="D296" s="1"/>
      <c r="E296" s="1"/>
      <c r="F296" s="1"/>
      <c r="G296" s="1"/>
      <c r="H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78"/>
      <c r="C297" s="1"/>
      <c r="D297" s="1"/>
      <c r="E297" s="1"/>
      <c r="F297" s="1"/>
      <c r="G297" s="1"/>
      <c r="H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78"/>
      <c r="C298" s="1"/>
      <c r="D298" s="1"/>
      <c r="E298" s="1"/>
      <c r="F298" s="1"/>
      <c r="G298" s="1"/>
      <c r="H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78"/>
      <c r="C299" s="1"/>
      <c r="D299" s="1"/>
      <c r="E299" s="1"/>
      <c r="F299" s="1"/>
      <c r="G299" s="1"/>
      <c r="H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78"/>
      <c r="C300" s="1"/>
      <c r="D300" s="1"/>
      <c r="E300" s="1"/>
      <c r="F300" s="1"/>
      <c r="G300" s="1"/>
      <c r="H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78"/>
      <c r="C301" s="1"/>
      <c r="D301" s="1"/>
      <c r="E301" s="1"/>
      <c r="F301" s="1"/>
      <c r="G301" s="1"/>
      <c r="H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78"/>
      <c r="C302" s="1"/>
      <c r="D302" s="1"/>
      <c r="E302" s="1"/>
      <c r="F302" s="1"/>
      <c r="G302" s="1"/>
      <c r="H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78"/>
      <c r="C303" s="1"/>
      <c r="D303" s="1"/>
      <c r="E303" s="1"/>
      <c r="F303" s="1"/>
      <c r="G303" s="1"/>
      <c r="H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78"/>
      <c r="C304" s="1"/>
      <c r="D304" s="1"/>
      <c r="E304" s="1"/>
      <c r="F304" s="1"/>
      <c r="G304" s="1"/>
      <c r="H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78"/>
      <c r="C305" s="1"/>
      <c r="D305" s="1"/>
      <c r="E305" s="1"/>
      <c r="F305" s="1"/>
      <c r="G305" s="1"/>
      <c r="H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78"/>
      <c r="C306" s="1"/>
      <c r="D306" s="1"/>
      <c r="E306" s="1"/>
      <c r="F306" s="1"/>
      <c r="G306" s="1"/>
      <c r="H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78"/>
      <c r="C307" s="1"/>
      <c r="D307" s="1"/>
      <c r="E307" s="1"/>
      <c r="F307" s="1"/>
      <c r="G307" s="1"/>
      <c r="H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78"/>
      <c r="C308" s="1"/>
      <c r="D308" s="1"/>
      <c r="E308" s="1"/>
      <c r="F308" s="1"/>
      <c r="G308" s="1"/>
      <c r="H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78"/>
      <c r="C309" s="1"/>
      <c r="D309" s="1"/>
      <c r="E309" s="1"/>
      <c r="F309" s="1"/>
      <c r="G309" s="1"/>
      <c r="H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78"/>
      <c r="C310" s="1"/>
      <c r="D310" s="1"/>
      <c r="E310" s="1"/>
      <c r="F310" s="1"/>
      <c r="G310" s="1"/>
      <c r="H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78"/>
      <c r="C311" s="1"/>
      <c r="D311" s="1"/>
      <c r="E311" s="1"/>
      <c r="F311" s="1"/>
      <c r="G311" s="1"/>
      <c r="H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78"/>
      <c r="C312" s="1"/>
      <c r="D312" s="1"/>
      <c r="E312" s="1"/>
      <c r="F312" s="1"/>
      <c r="G312" s="1"/>
      <c r="H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78"/>
      <c r="C313" s="1"/>
      <c r="D313" s="1"/>
      <c r="E313" s="1"/>
      <c r="F313" s="1"/>
      <c r="G313" s="1"/>
      <c r="H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78"/>
      <c r="C314" s="1"/>
      <c r="D314" s="1"/>
      <c r="E314" s="1"/>
      <c r="F314" s="1"/>
      <c r="G314" s="1"/>
      <c r="H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78"/>
      <c r="C315" s="1"/>
      <c r="D315" s="1"/>
      <c r="E315" s="1"/>
      <c r="F315" s="1"/>
      <c r="G315" s="1"/>
      <c r="H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78"/>
      <c r="C316" s="1"/>
      <c r="D316" s="1"/>
      <c r="E316" s="1"/>
      <c r="F316" s="1"/>
      <c r="G316" s="1"/>
      <c r="H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78"/>
      <c r="C317" s="1"/>
      <c r="D317" s="1"/>
      <c r="E317" s="1"/>
      <c r="F317" s="1"/>
      <c r="G317" s="1"/>
      <c r="H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78"/>
      <c r="C318" s="1"/>
      <c r="D318" s="1"/>
      <c r="E318" s="1"/>
      <c r="F318" s="1"/>
      <c r="G318" s="1"/>
      <c r="H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78"/>
      <c r="C319" s="1"/>
      <c r="D319" s="1"/>
      <c r="E319" s="1"/>
      <c r="F319" s="1"/>
      <c r="G319" s="1"/>
      <c r="H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78"/>
      <c r="C320" s="1"/>
      <c r="D320" s="1"/>
      <c r="E320" s="1"/>
      <c r="F320" s="1"/>
      <c r="G320" s="1"/>
      <c r="H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78"/>
      <c r="C321" s="1"/>
      <c r="D321" s="1"/>
      <c r="E321" s="1"/>
      <c r="F321" s="1"/>
      <c r="G321" s="1"/>
      <c r="H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78"/>
      <c r="C322" s="1"/>
      <c r="D322" s="1"/>
      <c r="E322" s="1"/>
      <c r="F322" s="1"/>
      <c r="G322" s="1"/>
      <c r="H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78"/>
      <c r="C323" s="1"/>
      <c r="D323" s="1"/>
      <c r="E323" s="1"/>
      <c r="F323" s="1"/>
      <c r="G323" s="1"/>
      <c r="H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78"/>
      <c r="C324" s="1"/>
      <c r="D324" s="1"/>
      <c r="E324" s="1"/>
      <c r="F324" s="1"/>
      <c r="G324" s="1"/>
      <c r="H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78"/>
      <c r="C325" s="1"/>
      <c r="D325" s="1"/>
      <c r="E325" s="1"/>
      <c r="F325" s="1"/>
      <c r="G325" s="1"/>
      <c r="H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78"/>
      <c r="C326" s="1"/>
      <c r="D326" s="1"/>
      <c r="E326" s="1"/>
      <c r="F326" s="1"/>
      <c r="G326" s="1"/>
      <c r="H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78"/>
      <c r="C327" s="1"/>
      <c r="D327" s="1"/>
      <c r="E327" s="1"/>
      <c r="F327" s="1"/>
      <c r="G327" s="1"/>
      <c r="H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78"/>
      <c r="C328" s="1"/>
      <c r="D328" s="1"/>
      <c r="E328" s="1"/>
      <c r="F328" s="1"/>
      <c r="G328" s="1"/>
      <c r="H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78"/>
      <c r="C329" s="1"/>
      <c r="D329" s="1"/>
      <c r="E329" s="1"/>
      <c r="F329" s="1"/>
      <c r="G329" s="1"/>
      <c r="H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78"/>
      <c r="C330" s="1"/>
      <c r="D330" s="1"/>
      <c r="E330" s="1"/>
      <c r="F330" s="1"/>
      <c r="G330" s="1"/>
      <c r="H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78"/>
      <c r="C331" s="1"/>
      <c r="D331" s="1"/>
      <c r="E331" s="1"/>
      <c r="F331" s="1"/>
      <c r="G331" s="1"/>
      <c r="H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78"/>
      <c r="C332" s="1"/>
      <c r="D332" s="1"/>
      <c r="E332" s="1"/>
      <c r="F332" s="1"/>
      <c r="G332" s="1"/>
      <c r="H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78"/>
      <c r="C333" s="1"/>
      <c r="D333" s="1"/>
      <c r="E333" s="1"/>
      <c r="F333" s="1"/>
      <c r="G333" s="1"/>
      <c r="H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78"/>
      <c r="C334" s="1"/>
      <c r="D334" s="1"/>
      <c r="E334" s="1"/>
      <c r="F334" s="1"/>
      <c r="G334" s="1"/>
      <c r="H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78"/>
      <c r="C335" s="1"/>
      <c r="D335" s="1"/>
      <c r="E335" s="1"/>
      <c r="F335" s="1"/>
      <c r="G335" s="1"/>
      <c r="H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78"/>
      <c r="C336" s="1"/>
      <c r="D336" s="1"/>
      <c r="E336" s="1"/>
      <c r="F336" s="1"/>
      <c r="G336" s="1"/>
      <c r="H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78"/>
      <c r="C337" s="1"/>
      <c r="D337" s="1"/>
      <c r="E337" s="1"/>
      <c r="F337" s="1"/>
      <c r="G337" s="1"/>
      <c r="H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78"/>
      <c r="C338" s="1"/>
      <c r="D338" s="1"/>
      <c r="E338" s="1"/>
      <c r="F338" s="1"/>
      <c r="G338" s="1"/>
      <c r="H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78"/>
      <c r="C339" s="1"/>
      <c r="D339" s="1"/>
      <c r="E339" s="1"/>
      <c r="F339" s="1"/>
      <c r="G339" s="1"/>
      <c r="H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78"/>
      <c r="C340" s="1"/>
      <c r="D340" s="1"/>
      <c r="E340" s="1"/>
      <c r="F340" s="1"/>
      <c r="G340" s="1"/>
      <c r="H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78"/>
      <c r="C341" s="1"/>
      <c r="D341" s="1"/>
      <c r="E341" s="1"/>
      <c r="F341" s="1"/>
      <c r="G341" s="1"/>
      <c r="H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78"/>
      <c r="C342" s="1"/>
      <c r="D342" s="1"/>
      <c r="E342" s="1"/>
      <c r="F342" s="1"/>
      <c r="G342" s="1"/>
      <c r="H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78"/>
      <c r="C343" s="1"/>
      <c r="D343" s="1"/>
      <c r="E343" s="1"/>
      <c r="F343" s="1"/>
      <c r="G343" s="1"/>
      <c r="H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78"/>
      <c r="C344" s="1"/>
      <c r="D344" s="1"/>
      <c r="E344" s="1"/>
      <c r="F344" s="1"/>
      <c r="G344" s="1"/>
      <c r="H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78"/>
      <c r="C345" s="1"/>
      <c r="D345" s="1"/>
      <c r="E345" s="1"/>
      <c r="F345" s="1"/>
      <c r="G345" s="1"/>
      <c r="H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78"/>
      <c r="C346" s="1"/>
      <c r="D346" s="1"/>
      <c r="E346" s="1"/>
      <c r="F346" s="1"/>
      <c r="G346" s="1"/>
      <c r="H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78"/>
      <c r="C347" s="1"/>
      <c r="D347" s="1"/>
      <c r="E347" s="1"/>
      <c r="F347" s="1"/>
      <c r="G347" s="1"/>
      <c r="H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78"/>
      <c r="C348" s="1"/>
      <c r="D348" s="1"/>
      <c r="E348" s="1"/>
      <c r="F348" s="1"/>
      <c r="G348" s="1"/>
      <c r="H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78"/>
      <c r="C349" s="1"/>
      <c r="D349" s="1"/>
      <c r="E349" s="1"/>
      <c r="F349" s="1"/>
      <c r="G349" s="1"/>
      <c r="H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78"/>
      <c r="C350" s="1"/>
      <c r="D350" s="1"/>
      <c r="E350" s="1"/>
      <c r="F350" s="1"/>
      <c r="G350" s="1"/>
      <c r="H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78"/>
      <c r="C351" s="1"/>
      <c r="D351" s="1"/>
      <c r="E351" s="1"/>
      <c r="F351" s="1"/>
      <c r="G351" s="1"/>
      <c r="H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78"/>
      <c r="C352" s="1"/>
      <c r="D352" s="1"/>
      <c r="E352" s="1"/>
      <c r="F352" s="1"/>
      <c r="G352" s="1"/>
      <c r="H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78"/>
      <c r="C353" s="1"/>
      <c r="D353" s="1"/>
      <c r="E353" s="1"/>
      <c r="F353" s="1"/>
      <c r="G353" s="1"/>
      <c r="H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78"/>
      <c r="C354" s="1"/>
      <c r="D354" s="1"/>
      <c r="E354" s="1"/>
      <c r="F354" s="1"/>
      <c r="G354" s="1"/>
      <c r="H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78"/>
      <c r="C355" s="1"/>
      <c r="D355" s="1"/>
      <c r="E355" s="1"/>
      <c r="F355" s="1"/>
      <c r="G355" s="1"/>
      <c r="H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78"/>
      <c r="C356" s="1"/>
      <c r="D356" s="1"/>
      <c r="E356" s="1"/>
      <c r="F356" s="1"/>
      <c r="G356" s="1"/>
      <c r="H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78"/>
      <c r="C357" s="1"/>
      <c r="D357" s="1"/>
      <c r="E357" s="1"/>
      <c r="F357" s="1"/>
      <c r="G357" s="1"/>
      <c r="H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78"/>
      <c r="C358" s="1"/>
      <c r="D358" s="1"/>
      <c r="E358" s="1"/>
      <c r="F358" s="1"/>
      <c r="G358" s="1"/>
      <c r="H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78"/>
      <c r="C359" s="1"/>
      <c r="D359" s="1"/>
      <c r="E359" s="1"/>
      <c r="F359" s="1"/>
      <c r="G359" s="1"/>
      <c r="H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78"/>
      <c r="C360" s="1"/>
      <c r="D360" s="1"/>
      <c r="E360" s="1"/>
      <c r="F360" s="1"/>
      <c r="G360" s="1"/>
      <c r="H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78"/>
      <c r="C361" s="1"/>
      <c r="D361" s="1"/>
      <c r="E361" s="1"/>
      <c r="F361" s="1"/>
      <c r="G361" s="1"/>
      <c r="H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78"/>
      <c r="C362" s="1"/>
      <c r="D362" s="1"/>
      <c r="E362" s="1"/>
      <c r="F362" s="1"/>
      <c r="G362" s="1"/>
      <c r="H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78"/>
      <c r="C363" s="1"/>
      <c r="D363" s="1"/>
      <c r="E363" s="1"/>
      <c r="F363" s="1"/>
      <c r="G363" s="1"/>
      <c r="H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78"/>
      <c r="C364" s="1"/>
      <c r="D364" s="1"/>
      <c r="E364" s="1"/>
      <c r="F364" s="1"/>
      <c r="G364" s="1"/>
      <c r="H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78"/>
      <c r="C365" s="1"/>
      <c r="D365" s="1"/>
      <c r="E365" s="1"/>
      <c r="F365" s="1"/>
      <c r="G365" s="1"/>
      <c r="H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78"/>
      <c r="C366" s="1"/>
      <c r="D366" s="1"/>
      <c r="E366" s="1"/>
      <c r="F366" s="1"/>
      <c r="G366" s="1"/>
      <c r="H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78"/>
      <c r="C367" s="1"/>
      <c r="D367" s="1"/>
      <c r="E367" s="1"/>
      <c r="F367" s="1"/>
      <c r="G367" s="1"/>
      <c r="H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78"/>
      <c r="C368" s="1"/>
      <c r="D368" s="1"/>
      <c r="E368" s="1"/>
      <c r="F368" s="1"/>
      <c r="G368" s="1"/>
      <c r="H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78"/>
      <c r="C369" s="1"/>
      <c r="D369" s="1"/>
      <c r="E369" s="1"/>
      <c r="F369" s="1"/>
      <c r="G369" s="1"/>
      <c r="H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78"/>
      <c r="C370" s="1"/>
      <c r="D370" s="1"/>
      <c r="E370" s="1"/>
      <c r="F370" s="1"/>
      <c r="G370" s="1"/>
      <c r="H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78"/>
      <c r="C371" s="1"/>
      <c r="D371" s="1"/>
      <c r="E371" s="1"/>
      <c r="F371" s="1"/>
      <c r="G371" s="1"/>
      <c r="H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78"/>
      <c r="C372" s="1"/>
      <c r="D372" s="1"/>
      <c r="E372" s="1"/>
      <c r="F372" s="1"/>
      <c r="G372" s="1"/>
      <c r="H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78"/>
      <c r="C373" s="1"/>
      <c r="D373" s="1"/>
      <c r="E373" s="1"/>
      <c r="F373" s="1"/>
      <c r="G373" s="1"/>
      <c r="H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78"/>
      <c r="C374" s="1"/>
      <c r="D374" s="1"/>
      <c r="E374" s="1"/>
      <c r="F374" s="1"/>
      <c r="G374" s="1"/>
      <c r="H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78"/>
      <c r="C375" s="1"/>
      <c r="D375" s="1"/>
      <c r="E375" s="1"/>
      <c r="F375" s="1"/>
      <c r="G375" s="1"/>
      <c r="H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78"/>
      <c r="C376" s="1"/>
      <c r="D376" s="1"/>
      <c r="E376" s="1"/>
      <c r="F376" s="1"/>
      <c r="G376" s="1"/>
      <c r="H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78"/>
      <c r="C377" s="1"/>
      <c r="D377" s="1"/>
      <c r="E377" s="1"/>
      <c r="F377" s="1"/>
      <c r="G377" s="1"/>
      <c r="H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78"/>
      <c r="C378" s="1"/>
      <c r="D378" s="1"/>
      <c r="E378" s="1"/>
      <c r="F378" s="1"/>
      <c r="G378" s="1"/>
      <c r="H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78"/>
      <c r="C379" s="1"/>
      <c r="D379" s="1"/>
      <c r="E379" s="1"/>
      <c r="F379" s="1"/>
      <c r="G379" s="1"/>
      <c r="H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78"/>
      <c r="C380" s="1"/>
      <c r="D380" s="1"/>
      <c r="E380" s="1"/>
      <c r="F380" s="1"/>
      <c r="G380" s="1"/>
      <c r="H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78"/>
      <c r="C381" s="1"/>
      <c r="D381" s="1"/>
      <c r="E381" s="1"/>
      <c r="F381" s="1"/>
      <c r="G381" s="1"/>
      <c r="H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78"/>
      <c r="C382" s="1"/>
      <c r="D382" s="1"/>
      <c r="E382" s="1"/>
      <c r="F382" s="1"/>
      <c r="G382" s="1"/>
      <c r="H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78"/>
      <c r="C383" s="1"/>
      <c r="D383" s="1"/>
      <c r="E383" s="1"/>
      <c r="F383" s="1"/>
      <c r="G383" s="1"/>
      <c r="H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78"/>
      <c r="C384" s="1"/>
      <c r="D384" s="1"/>
      <c r="E384" s="1"/>
      <c r="F384" s="1"/>
      <c r="G384" s="1"/>
      <c r="H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78"/>
      <c r="C385" s="1"/>
      <c r="D385" s="1"/>
      <c r="E385" s="1"/>
      <c r="F385" s="1"/>
      <c r="G385" s="1"/>
      <c r="H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78"/>
      <c r="C386" s="1"/>
      <c r="D386" s="1"/>
      <c r="E386" s="1"/>
      <c r="F386" s="1"/>
      <c r="G386" s="1"/>
      <c r="H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78"/>
      <c r="C387" s="1"/>
      <c r="D387" s="1"/>
      <c r="E387" s="1"/>
      <c r="F387" s="1"/>
      <c r="G387" s="1"/>
      <c r="H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78"/>
      <c r="C388" s="1"/>
      <c r="D388" s="1"/>
      <c r="E388" s="1"/>
      <c r="F388" s="1"/>
      <c r="G388" s="1"/>
      <c r="H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78"/>
      <c r="C389" s="1"/>
      <c r="D389" s="1"/>
      <c r="E389" s="1"/>
      <c r="F389" s="1"/>
      <c r="G389" s="1"/>
      <c r="H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78"/>
      <c r="C390" s="1"/>
      <c r="D390" s="1"/>
      <c r="E390" s="1"/>
      <c r="F390" s="1"/>
      <c r="G390" s="1"/>
      <c r="H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78"/>
      <c r="C391" s="1"/>
      <c r="D391" s="1"/>
      <c r="E391" s="1"/>
      <c r="F391" s="1"/>
      <c r="G391" s="1"/>
      <c r="H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78"/>
      <c r="C392" s="1"/>
      <c r="D392" s="1"/>
      <c r="E392" s="1"/>
      <c r="F392" s="1"/>
      <c r="G392" s="1"/>
      <c r="H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78"/>
      <c r="C393" s="1"/>
      <c r="D393" s="1"/>
      <c r="E393" s="1"/>
      <c r="F393" s="1"/>
      <c r="G393" s="1"/>
      <c r="H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78"/>
      <c r="C394" s="1"/>
      <c r="D394" s="1"/>
      <c r="E394" s="1"/>
      <c r="F394" s="1"/>
      <c r="G394" s="1"/>
      <c r="H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78"/>
      <c r="C395" s="1"/>
      <c r="D395" s="1"/>
      <c r="E395" s="1"/>
      <c r="F395" s="1"/>
      <c r="G395" s="1"/>
      <c r="H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78"/>
      <c r="C396" s="1"/>
      <c r="D396" s="1"/>
      <c r="E396" s="1"/>
      <c r="F396" s="1"/>
      <c r="G396" s="1"/>
      <c r="H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78"/>
      <c r="C397" s="1"/>
      <c r="D397" s="1"/>
      <c r="E397" s="1"/>
      <c r="F397" s="1"/>
      <c r="G397" s="1"/>
      <c r="H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78"/>
      <c r="C398" s="1"/>
      <c r="D398" s="1"/>
      <c r="E398" s="1"/>
      <c r="F398" s="1"/>
      <c r="G398" s="1"/>
      <c r="H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78"/>
      <c r="C399" s="1"/>
      <c r="D399" s="1"/>
      <c r="E399" s="1"/>
      <c r="F399" s="1"/>
      <c r="G399" s="1"/>
      <c r="H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78"/>
      <c r="C400" s="1"/>
      <c r="D400" s="1"/>
      <c r="E400" s="1"/>
      <c r="F400" s="1"/>
      <c r="G400" s="1"/>
      <c r="H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78"/>
      <c r="C401" s="1"/>
      <c r="D401" s="1"/>
      <c r="E401" s="1"/>
      <c r="F401" s="1"/>
      <c r="G401" s="1"/>
      <c r="H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78"/>
      <c r="C402" s="1"/>
      <c r="D402" s="1"/>
      <c r="E402" s="1"/>
      <c r="F402" s="1"/>
      <c r="G402" s="1"/>
      <c r="H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78"/>
      <c r="C403" s="1"/>
      <c r="D403" s="1"/>
      <c r="E403" s="1"/>
      <c r="F403" s="1"/>
      <c r="G403" s="1"/>
      <c r="H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78"/>
      <c r="C404" s="1"/>
      <c r="D404" s="1"/>
      <c r="E404" s="1"/>
      <c r="F404" s="1"/>
      <c r="G404" s="1"/>
      <c r="H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78"/>
      <c r="C405" s="1"/>
      <c r="D405" s="1"/>
      <c r="E405" s="1"/>
      <c r="F405" s="1"/>
      <c r="G405" s="1"/>
      <c r="H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78"/>
      <c r="C406" s="1"/>
      <c r="D406" s="1"/>
      <c r="E406" s="1"/>
      <c r="F406" s="1"/>
      <c r="G406" s="1"/>
      <c r="H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78"/>
      <c r="C407" s="1"/>
      <c r="D407" s="1"/>
      <c r="E407" s="1"/>
      <c r="F407" s="1"/>
      <c r="G407" s="1"/>
      <c r="H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78"/>
      <c r="C408" s="1"/>
      <c r="D408" s="1"/>
      <c r="E408" s="1"/>
      <c r="F408" s="1"/>
      <c r="G408" s="1"/>
      <c r="H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78"/>
      <c r="C409" s="1"/>
      <c r="D409" s="1"/>
      <c r="E409" s="1"/>
      <c r="F409" s="1"/>
      <c r="G409" s="1"/>
      <c r="H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78"/>
      <c r="C410" s="1"/>
      <c r="D410" s="1"/>
      <c r="E410" s="1"/>
      <c r="F410" s="1"/>
      <c r="G410" s="1"/>
      <c r="H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78"/>
      <c r="C411" s="1"/>
      <c r="D411" s="1"/>
      <c r="E411" s="1"/>
      <c r="F411" s="1"/>
      <c r="G411" s="1"/>
      <c r="H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78"/>
      <c r="C412" s="1"/>
      <c r="D412" s="1"/>
      <c r="E412" s="1"/>
      <c r="F412" s="1"/>
      <c r="G412" s="1"/>
      <c r="H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78"/>
      <c r="C413" s="1"/>
      <c r="D413" s="1"/>
      <c r="E413" s="1"/>
      <c r="F413" s="1"/>
      <c r="G413" s="1"/>
      <c r="H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78"/>
      <c r="C414" s="1"/>
      <c r="D414" s="1"/>
      <c r="E414" s="1"/>
      <c r="F414" s="1"/>
      <c r="G414" s="1"/>
      <c r="H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78"/>
      <c r="C415" s="1"/>
      <c r="D415" s="1"/>
      <c r="E415" s="1"/>
      <c r="F415" s="1"/>
      <c r="G415" s="1"/>
      <c r="H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78"/>
      <c r="C416" s="1"/>
      <c r="D416" s="1"/>
      <c r="E416" s="1"/>
      <c r="F416" s="1"/>
      <c r="G416" s="1"/>
      <c r="H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78"/>
      <c r="C417" s="1"/>
      <c r="D417" s="1"/>
      <c r="E417" s="1"/>
      <c r="F417" s="1"/>
      <c r="G417" s="1"/>
      <c r="H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78"/>
      <c r="C418" s="1"/>
      <c r="D418" s="1"/>
      <c r="E418" s="1"/>
      <c r="F418" s="1"/>
      <c r="G418" s="1"/>
      <c r="H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78"/>
      <c r="C419" s="1"/>
      <c r="D419" s="1"/>
      <c r="E419" s="1"/>
      <c r="F419" s="1"/>
      <c r="G419" s="1"/>
      <c r="H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78"/>
      <c r="C420" s="1"/>
      <c r="D420" s="1"/>
      <c r="E420" s="1"/>
      <c r="F420" s="1"/>
      <c r="G420" s="1"/>
      <c r="H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78"/>
      <c r="C421" s="1"/>
      <c r="D421" s="1"/>
      <c r="E421" s="1"/>
      <c r="F421" s="1"/>
      <c r="G421" s="1"/>
      <c r="H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78"/>
      <c r="C422" s="1"/>
      <c r="D422" s="1"/>
      <c r="E422" s="1"/>
      <c r="F422" s="1"/>
      <c r="G422" s="1"/>
      <c r="H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78"/>
      <c r="C423" s="1"/>
      <c r="D423" s="1"/>
      <c r="E423" s="1"/>
      <c r="F423" s="1"/>
      <c r="G423" s="1"/>
      <c r="H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78"/>
      <c r="C424" s="1"/>
      <c r="D424" s="1"/>
      <c r="E424" s="1"/>
      <c r="F424" s="1"/>
      <c r="G424" s="1"/>
      <c r="H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78"/>
      <c r="C425" s="1"/>
      <c r="D425" s="1"/>
      <c r="E425" s="1"/>
      <c r="F425" s="1"/>
      <c r="G425" s="1"/>
      <c r="H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78"/>
      <c r="C426" s="1"/>
      <c r="D426" s="1"/>
      <c r="E426" s="1"/>
      <c r="F426" s="1"/>
      <c r="G426" s="1"/>
      <c r="H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78"/>
      <c r="C427" s="1"/>
      <c r="D427" s="1"/>
      <c r="E427" s="1"/>
      <c r="F427" s="1"/>
      <c r="G427" s="1"/>
      <c r="H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78"/>
      <c r="C428" s="1"/>
      <c r="D428" s="1"/>
      <c r="E428" s="1"/>
      <c r="F428" s="1"/>
      <c r="G428" s="1"/>
      <c r="H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78"/>
      <c r="C429" s="1"/>
      <c r="D429" s="1"/>
      <c r="E429" s="1"/>
      <c r="F429" s="1"/>
      <c r="G429" s="1"/>
      <c r="H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78"/>
      <c r="C430" s="1"/>
      <c r="D430" s="1"/>
      <c r="E430" s="1"/>
      <c r="F430" s="1"/>
      <c r="G430" s="1"/>
      <c r="H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78"/>
      <c r="C431" s="1"/>
      <c r="D431" s="1"/>
      <c r="E431" s="1"/>
      <c r="F431" s="1"/>
      <c r="G431" s="1"/>
      <c r="H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78"/>
      <c r="C432" s="1"/>
      <c r="D432" s="1"/>
      <c r="E432" s="1"/>
      <c r="F432" s="1"/>
      <c r="G432" s="1"/>
      <c r="H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78"/>
      <c r="C433" s="1"/>
      <c r="D433" s="1"/>
      <c r="E433" s="1"/>
      <c r="F433" s="1"/>
      <c r="G433" s="1"/>
      <c r="H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78"/>
      <c r="C434" s="1"/>
      <c r="D434" s="1"/>
      <c r="E434" s="1"/>
      <c r="F434" s="1"/>
      <c r="G434" s="1"/>
      <c r="H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78"/>
      <c r="C435" s="1"/>
      <c r="D435" s="1"/>
      <c r="E435" s="1"/>
      <c r="F435" s="1"/>
      <c r="G435" s="1"/>
      <c r="H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78"/>
      <c r="C436" s="1"/>
      <c r="D436" s="1"/>
      <c r="E436" s="1"/>
      <c r="F436" s="1"/>
      <c r="G436" s="1"/>
      <c r="H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78"/>
      <c r="C437" s="1"/>
      <c r="D437" s="1"/>
      <c r="E437" s="1"/>
      <c r="F437" s="1"/>
      <c r="G437" s="1"/>
      <c r="H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78"/>
      <c r="C438" s="1"/>
      <c r="D438" s="1"/>
      <c r="E438" s="1"/>
      <c r="F438" s="1"/>
      <c r="G438" s="1"/>
      <c r="H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78"/>
      <c r="C439" s="1"/>
      <c r="D439" s="1"/>
      <c r="E439" s="1"/>
      <c r="F439" s="1"/>
      <c r="G439" s="1"/>
      <c r="H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78"/>
      <c r="C440" s="1"/>
      <c r="D440" s="1"/>
      <c r="E440" s="1"/>
      <c r="F440" s="1"/>
      <c r="G440" s="1"/>
      <c r="H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78"/>
      <c r="C441" s="1"/>
      <c r="D441" s="1"/>
      <c r="E441" s="1"/>
      <c r="F441" s="1"/>
      <c r="G441" s="1"/>
      <c r="H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78"/>
      <c r="C442" s="1"/>
      <c r="D442" s="1"/>
      <c r="E442" s="1"/>
      <c r="F442" s="1"/>
      <c r="G442" s="1"/>
      <c r="H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78"/>
      <c r="C443" s="1"/>
      <c r="D443" s="1"/>
      <c r="E443" s="1"/>
      <c r="F443" s="1"/>
      <c r="G443" s="1"/>
      <c r="H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78"/>
      <c r="C444" s="1"/>
      <c r="D444" s="1"/>
      <c r="E444" s="1"/>
      <c r="F444" s="1"/>
      <c r="G444" s="1"/>
      <c r="H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78"/>
      <c r="C445" s="1"/>
      <c r="D445" s="1"/>
      <c r="E445" s="1"/>
      <c r="F445" s="1"/>
      <c r="G445" s="1"/>
      <c r="H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78"/>
      <c r="C446" s="1"/>
      <c r="D446" s="1"/>
      <c r="E446" s="1"/>
      <c r="F446" s="1"/>
      <c r="G446" s="1"/>
      <c r="H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78"/>
      <c r="C447" s="1"/>
      <c r="D447" s="1"/>
      <c r="E447" s="1"/>
      <c r="F447" s="1"/>
      <c r="G447" s="1"/>
      <c r="H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78"/>
      <c r="C448" s="1"/>
      <c r="D448" s="1"/>
      <c r="E448" s="1"/>
      <c r="F448" s="1"/>
      <c r="G448" s="1"/>
      <c r="H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78"/>
      <c r="C449" s="1"/>
      <c r="D449" s="1"/>
      <c r="E449" s="1"/>
      <c r="F449" s="1"/>
      <c r="G449" s="1"/>
      <c r="H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78"/>
      <c r="C450" s="1"/>
      <c r="D450" s="1"/>
      <c r="E450" s="1"/>
      <c r="F450" s="1"/>
      <c r="G450" s="1"/>
      <c r="H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78"/>
      <c r="C451" s="1"/>
      <c r="D451" s="1"/>
      <c r="E451" s="1"/>
      <c r="F451" s="1"/>
      <c r="G451" s="1"/>
      <c r="H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78"/>
      <c r="C452" s="1"/>
      <c r="D452" s="1"/>
      <c r="E452" s="1"/>
      <c r="F452" s="1"/>
      <c r="G452" s="1"/>
      <c r="H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78"/>
      <c r="C453" s="1"/>
      <c r="D453" s="1"/>
      <c r="E453" s="1"/>
      <c r="F453" s="1"/>
      <c r="G453" s="1"/>
      <c r="H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78"/>
      <c r="C454" s="1"/>
      <c r="D454" s="1"/>
      <c r="E454" s="1"/>
      <c r="F454" s="1"/>
      <c r="G454" s="1"/>
      <c r="H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78"/>
      <c r="C455" s="1"/>
      <c r="D455" s="1"/>
      <c r="E455" s="1"/>
      <c r="F455" s="1"/>
      <c r="G455" s="1"/>
      <c r="H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78"/>
      <c r="C456" s="1"/>
      <c r="D456" s="1"/>
      <c r="E456" s="1"/>
      <c r="F456" s="1"/>
      <c r="G456" s="1"/>
      <c r="H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78"/>
      <c r="C457" s="1"/>
      <c r="D457" s="1"/>
      <c r="E457" s="1"/>
      <c r="F457" s="1"/>
      <c r="G457" s="1"/>
      <c r="H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78"/>
      <c r="C458" s="1"/>
      <c r="D458" s="1"/>
      <c r="E458" s="1"/>
      <c r="F458" s="1"/>
      <c r="G458" s="1"/>
      <c r="H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78"/>
      <c r="C459" s="1"/>
      <c r="D459" s="1"/>
      <c r="E459" s="1"/>
      <c r="F459" s="1"/>
      <c r="G459" s="1"/>
      <c r="H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78"/>
      <c r="C460" s="1"/>
      <c r="D460" s="1"/>
      <c r="E460" s="1"/>
      <c r="F460" s="1"/>
      <c r="G460" s="1"/>
      <c r="H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78"/>
      <c r="C461" s="1"/>
      <c r="D461" s="1"/>
      <c r="E461" s="1"/>
      <c r="F461" s="1"/>
      <c r="G461" s="1"/>
      <c r="H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78"/>
      <c r="C462" s="1"/>
      <c r="D462" s="1"/>
      <c r="E462" s="1"/>
      <c r="F462" s="1"/>
      <c r="G462" s="1"/>
      <c r="H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78"/>
      <c r="C463" s="1"/>
      <c r="D463" s="1"/>
      <c r="E463" s="1"/>
      <c r="F463" s="1"/>
      <c r="G463" s="1"/>
      <c r="H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78"/>
      <c r="C464" s="1"/>
      <c r="D464" s="1"/>
      <c r="E464" s="1"/>
      <c r="F464" s="1"/>
      <c r="G464" s="1"/>
      <c r="H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78"/>
      <c r="C465" s="1"/>
      <c r="D465" s="1"/>
      <c r="E465" s="1"/>
      <c r="F465" s="1"/>
      <c r="G465" s="1"/>
      <c r="H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78"/>
      <c r="C466" s="1"/>
      <c r="D466" s="1"/>
      <c r="E466" s="1"/>
      <c r="F466" s="1"/>
      <c r="G466" s="1"/>
      <c r="H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78"/>
      <c r="C467" s="1"/>
      <c r="D467" s="1"/>
      <c r="E467" s="1"/>
      <c r="F467" s="1"/>
      <c r="G467" s="1"/>
      <c r="H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78"/>
      <c r="C468" s="1"/>
      <c r="D468" s="1"/>
      <c r="E468" s="1"/>
      <c r="F468" s="1"/>
      <c r="G468" s="1"/>
      <c r="H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78"/>
      <c r="C469" s="1"/>
      <c r="D469" s="1"/>
      <c r="E469" s="1"/>
      <c r="F469" s="1"/>
      <c r="G469" s="1"/>
      <c r="H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78"/>
      <c r="C470" s="1"/>
      <c r="D470" s="1"/>
      <c r="E470" s="1"/>
      <c r="F470" s="1"/>
      <c r="G470" s="1"/>
      <c r="H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78"/>
      <c r="C471" s="1"/>
      <c r="D471" s="1"/>
      <c r="E471" s="1"/>
      <c r="F471" s="1"/>
      <c r="G471" s="1"/>
      <c r="H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78"/>
      <c r="C472" s="1"/>
      <c r="D472" s="1"/>
      <c r="E472" s="1"/>
      <c r="F472" s="1"/>
      <c r="G472" s="1"/>
      <c r="H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78"/>
      <c r="C473" s="1"/>
      <c r="D473" s="1"/>
      <c r="E473" s="1"/>
      <c r="F473" s="1"/>
      <c r="G473" s="1"/>
      <c r="H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78"/>
      <c r="C474" s="1"/>
      <c r="D474" s="1"/>
      <c r="E474" s="1"/>
      <c r="F474" s="1"/>
      <c r="G474" s="1"/>
      <c r="H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78"/>
      <c r="C475" s="1"/>
      <c r="D475" s="1"/>
      <c r="E475" s="1"/>
      <c r="F475" s="1"/>
      <c r="G475" s="1"/>
      <c r="H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78"/>
      <c r="C476" s="1"/>
      <c r="D476" s="1"/>
      <c r="E476" s="1"/>
      <c r="F476" s="1"/>
      <c r="G476" s="1"/>
      <c r="H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78"/>
      <c r="C477" s="1"/>
      <c r="D477" s="1"/>
      <c r="E477" s="1"/>
      <c r="F477" s="1"/>
      <c r="G477" s="1"/>
      <c r="H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78"/>
      <c r="C478" s="1"/>
      <c r="D478" s="1"/>
      <c r="E478" s="1"/>
      <c r="F478" s="1"/>
      <c r="G478" s="1"/>
      <c r="H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78"/>
      <c r="C479" s="1"/>
      <c r="D479" s="1"/>
      <c r="E479" s="1"/>
      <c r="F479" s="1"/>
      <c r="G479" s="1"/>
      <c r="H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78"/>
      <c r="C480" s="1"/>
      <c r="D480" s="1"/>
      <c r="E480" s="1"/>
      <c r="F480" s="1"/>
      <c r="G480" s="1"/>
      <c r="H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78"/>
      <c r="C481" s="1"/>
      <c r="D481" s="1"/>
      <c r="E481" s="1"/>
      <c r="F481" s="1"/>
      <c r="G481" s="1"/>
      <c r="H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78"/>
      <c r="C482" s="1"/>
      <c r="D482" s="1"/>
      <c r="E482" s="1"/>
      <c r="F482" s="1"/>
      <c r="G482" s="1"/>
      <c r="H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78"/>
      <c r="C483" s="1"/>
      <c r="D483" s="1"/>
      <c r="E483" s="1"/>
      <c r="F483" s="1"/>
      <c r="G483" s="1"/>
      <c r="H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78"/>
      <c r="C484" s="1"/>
      <c r="D484" s="1"/>
      <c r="E484" s="1"/>
      <c r="F484" s="1"/>
      <c r="G484" s="1"/>
      <c r="H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78"/>
      <c r="C485" s="1"/>
      <c r="D485" s="1"/>
      <c r="E485" s="1"/>
      <c r="F485" s="1"/>
      <c r="G485" s="1"/>
      <c r="H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78"/>
      <c r="C486" s="1"/>
      <c r="D486" s="1"/>
      <c r="E486" s="1"/>
      <c r="F486" s="1"/>
      <c r="G486" s="1"/>
      <c r="H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78"/>
      <c r="C487" s="1"/>
      <c r="D487" s="1"/>
      <c r="E487" s="1"/>
      <c r="F487" s="1"/>
      <c r="G487" s="1"/>
      <c r="H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78"/>
      <c r="C488" s="1"/>
      <c r="D488" s="1"/>
      <c r="E488" s="1"/>
      <c r="F488" s="1"/>
      <c r="G488" s="1"/>
      <c r="H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78"/>
      <c r="C489" s="1"/>
      <c r="D489" s="1"/>
      <c r="E489" s="1"/>
      <c r="F489" s="1"/>
      <c r="G489" s="1"/>
      <c r="H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78"/>
      <c r="C490" s="1"/>
      <c r="D490" s="1"/>
      <c r="E490" s="1"/>
      <c r="F490" s="1"/>
      <c r="G490" s="1"/>
      <c r="H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78"/>
      <c r="C491" s="1"/>
      <c r="D491" s="1"/>
      <c r="E491" s="1"/>
      <c r="F491" s="1"/>
      <c r="G491" s="1"/>
      <c r="H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78"/>
      <c r="C492" s="1"/>
      <c r="D492" s="1"/>
      <c r="E492" s="1"/>
      <c r="F492" s="1"/>
      <c r="G492" s="1"/>
      <c r="H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78"/>
      <c r="C493" s="1"/>
      <c r="D493" s="1"/>
      <c r="E493" s="1"/>
      <c r="F493" s="1"/>
      <c r="G493" s="1"/>
      <c r="H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78"/>
      <c r="C494" s="1"/>
      <c r="D494" s="1"/>
      <c r="E494" s="1"/>
      <c r="F494" s="1"/>
      <c r="G494" s="1"/>
      <c r="H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78"/>
      <c r="C495" s="1"/>
      <c r="D495" s="1"/>
      <c r="E495" s="1"/>
      <c r="F495" s="1"/>
      <c r="G495" s="1"/>
      <c r="H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78"/>
      <c r="C496" s="1"/>
      <c r="D496" s="1"/>
      <c r="E496" s="1"/>
      <c r="F496" s="1"/>
      <c r="G496" s="1"/>
      <c r="H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78"/>
      <c r="C497" s="1"/>
      <c r="D497" s="1"/>
      <c r="E497" s="1"/>
      <c r="F497" s="1"/>
      <c r="G497" s="1"/>
      <c r="H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78"/>
      <c r="C498" s="1"/>
      <c r="D498" s="1"/>
      <c r="E498" s="1"/>
      <c r="F498" s="1"/>
      <c r="G498" s="1"/>
      <c r="H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78"/>
      <c r="C499" s="1"/>
      <c r="D499" s="1"/>
      <c r="E499" s="1"/>
      <c r="F499" s="1"/>
      <c r="G499" s="1"/>
      <c r="H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78"/>
      <c r="C500" s="1"/>
      <c r="D500" s="1"/>
      <c r="E500" s="1"/>
      <c r="F500" s="1"/>
      <c r="G500" s="1"/>
      <c r="H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78"/>
      <c r="C501" s="1"/>
      <c r="D501" s="1"/>
      <c r="E501" s="1"/>
      <c r="F501" s="1"/>
      <c r="G501" s="1"/>
      <c r="H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78"/>
      <c r="C502" s="1"/>
      <c r="D502" s="1"/>
      <c r="E502" s="1"/>
      <c r="F502" s="1"/>
      <c r="G502" s="1"/>
      <c r="H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78"/>
      <c r="C503" s="1"/>
      <c r="D503" s="1"/>
      <c r="E503" s="1"/>
      <c r="F503" s="1"/>
      <c r="G503" s="1"/>
      <c r="H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78"/>
      <c r="C504" s="1"/>
      <c r="D504" s="1"/>
      <c r="E504" s="1"/>
      <c r="F504" s="1"/>
      <c r="G504" s="1"/>
      <c r="H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78"/>
      <c r="C505" s="1"/>
      <c r="D505" s="1"/>
      <c r="E505" s="1"/>
      <c r="F505" s="1"/>
      <c r="G505" s="1"/>
      <c r="H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78"/>
      <c r="C506" s="1"/>
      <c r="D506" s="1"/>
      <c r="E506" s="1"/>
      <c r="F506" s="1"/>
      <c r="G506" s="1"/>
      <c r="H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78"/>
      <c r="C507" s="1"/>
      <c r="D507" s="1"/>
      <c r="E507" s="1"/>
      <c r="F507" s="1"/>
      <c r="G507" s="1"/>
      <c r="H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78"/>
      <c r="C508" s="1"/>
      <c r="D508" s="1"/>
      <c r="E508" s="1"/>
      <c r="F508" s="1"/>
      <c r="G508" s="1"/>
      <c r="H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78"/>
      <c r="C509" s="1"/>
      <c r="D509" s="1"/>
      <c r="E509" s="1"/>
      <c r="F509" s="1"/>
      <c r="G509" s="1"/>
      <c r="H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78"/>
      <c r="C510" s="1"/>
      <c r="D510" s="1"/>
      <c r="E510" s="1"/>
      <c r="F510" s="1"/>
      <c r="G510" s="1"/>
      <c r="H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78"/>
      <c r="C511" s="1"/>
      <c r="D511" s="1"/>
      <c r="E511" s="1"/>
      <c r="F511" s="1"/>
      <c r="G511" s="1"/>
      <c r="H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78"/>
      <c r="C512" s="1"/>
      <c r="D512" s="1"/>
      <c r="E512" s="1"/>
      <c r="F512" s="1"/>
      <c r="G512" s="1"/>
      <c r="H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78"/>
      <c r="C513" s="1"/>
      <c r="D513" s="1"/>
      <c r="E513" s="1"/>
      <c r="F513" s="1"/>
      <c r="G513" s="1"/>
      <c r="H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78"/>
      <c r="C514" s="1"/>
      <c r="D514" s="1"/>
      <c r="E514" s="1"/>
      <c r="F514" s="1"/>
      <c r="G514" s="1"/>
      <c r="H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78"/>
      <c r="C515" s="1"/>
      <c r="D515" s="1"/>
      <c r="E515" s="1"/>
      <c r="F515" s="1"/>
      <c r="G515" s="1"/>
      <c r="H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78"/>
      <c r="C516" s="1"/>
      <c r="D516" s="1"/>
      <c r="E516" s="1"/>
      <c r="F516" s="1"/>
      <c r="G516" s="1"/>
      <c r="H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78"/>
      <c r="C517" s="1"/>
      <c r="D517" s="1"/>
      <c r="E517" s="1"/>
      <c r="F517" s="1"/>
      <c r="G517" s="1"/>
      <c r="H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78"/>
      <c r="C518" s="1"/>
      <c r="D518" s="1"/>
      <c r="E518" s="1"/>
      <c r="F518" s="1"/>
      <c r="G518" s="1"/>
      <c r="H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78"/>
      <c r="C519" s="1"/>
      <c r="D519" s="1"/>
      <c r="E519" s="1"/>
      <c r="F519" s="1"/>
      <c r="G519" s="1"/>
      <c r="H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78"/>
      <c r="C520" s="1"/>
      <c r="D520" s="1"/>
      <c r="E520" s="1"/>
      <c r="F520" s="1"/>
      <c r="G520" s="1"/>
      <c r="H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78"/>
      <c r="C521" s="1"/>
      <c r="D521" s="1"/>
      <c r="E521" s="1"/>
      <c r="F521" s="1"/>
      <c r="G521" s="1"/>
      <c r="H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78"/>
      <c r="C522" s="1"/>
      <c r="D522" s="1"/>
      <c r="E522" s="1"/>
      <c r="F522" s="1"/>
      <c r="G522" s="1"/>
      <c r="H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78"/>
      <c r="C523" s="1"/>
      <c r="D523" s="1"/>
      <c r="E523" s="1"/>
      <c r="F523" s="1"/>
      <c r="G523" s="1"/>
      <c r="H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78"/>
      <c r="C524" s="1"/>
      <c r="D524" s="1"/>
      <c r="E524" s="1"/>
      <c r="F524" s="1"/>
      <c r="G524" s="1"/>
      <c r="H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78"/>
      <c r="C525" s="1"/>
      <c r="D525" s="1"/>
      <c r="E525" s="1"/>
      <c r="F525" s="1"/>
      <c r="G525" s="1"/>
      <c r="H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78"/>
      <c r="C526" s="1"/>
      <c r="D526" s="1"/>
      <c r="E526" s="1"/>
      <c r="F526" s="1"/>
      <c r="G526" s="1"/>
      <c r="H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78"/>
      <c r="C527" s="1"/>
      <c r="D527" s="1"/>
      <c r="E527" s="1"/>
      <c r="F527" s="1"/>
      <c r="G527" s="1"/>
      <c r="H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78"/>
      <c r="C528" s="1"/>
      <c r="D528" s="1"/>
      <c r="E528" s="1"/>
      <c r="F528" s="1"/>
      <c r="G528" s="1"/>
      <c r="H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78"/>
      <c r="C529" s="1"/>
      <c r="D529" s="1"/>
      <c r="E529" s="1"/>
      <c r="F529" s="1"/>
      <c r="G529" s="1"/>
      <c r="H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78"/>
      <c r="C530" s="1"/>
      <c r="D530" s="1"/>
      <c r="E530" s="1"/>
      <c r="F530" s="1"/>
      <c r="G530" s="1"/>
      <c r="H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78"/>
      <c r="C531" s="1"/>
      <c r="D531" s="1"/>
      <c r="E531" s="1"/>
      <c r="F531" s="1"/>
      <c r="G531" s="1"/>
      <c r="H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78"/>
      <c r="C532" s="1"/>
      <c r="D532" s="1"/>
      <c r="E532" s="1"/>
      <c r="F532" s="1"/>
      <c r="G532" s="1"/>
      <c r="H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78"/>
      <c r="C533" s="1"/>
      <c r="D533" s="1"/>
      <c r="E533" s="1"/>
      <c r="F533" s="1"/>
      <c r="G533" s="1"/>
      <c r="H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78"/>
      <c r="C534" s="1"/>
      <c r="D534" s="1"/>
      <c r="E534" s="1"/>
      <c r="F534" s="1"/>
      <c r="G534" s="1"/>
      <c r="H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78"/>
      <c r="C535" s="1"/>
      <c r="D535" s="1"/>
      <c r="E535" s="1"/>
      <c r="F535" s="1"/>
      <c r="G535" s="1"/>
      <c r="H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78"/>
      <c r="C536" s="1"/>
      <c r="D536" s="1"/>
      <c r="E536" s="1"/>
      <c r="F536" s="1"/>
      <c r="G536" s="1"/>
      <c r="H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78"/>
      <c r="C537" s="1"/>
      <c r="D537" s="1"/>
      <c r="E537" s="1"/>
      <c r="F537" s="1"/>
      <c r="G537" s="1"/>
      <c r="H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78"/>
      <c r="C538" s="1"/>
      <c r="D538" s="1"/>
      <c r="E538" s="1"/>
      <c r="F538" s="1"/>
      <c r="G538" s="1"/>
      <c r="H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78"/>
      <c r="C539" s="1"/>
      <c r="D539" s="1"/>
      <c r="E539" s="1"/>
      <c r="F539" s="1"/>
      <c r="G539" s="1"/>
      <c r="H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78"/>
      <c r="C540" s="1"/>
      <c r="D540" s="1"/>
      <c r="E540" s="1"/>
      <c r="F540" s="1"/>
      <c r="G540" s="1"/>
      <c r="H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78"/>
      <c r="C541" s="1"/>
      <c r="D541" s="1"/>
      <c r="E541" s="1"/>
      <c r="F541" s="1"/>
      <c r="G541" s="1"/>
      <c r="H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78"/>
      <c r="C542" s="1"/>
      <c r="D542" s="1"/>
      <c r="E542" s="1"/>
      <c r="F542" s="1"/>
      <c r="G542" s="1"/>
      <c r="H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78"/>
      <c r="C543" s="1"/>
      <c r="D543" s="1"/>
      <c r="E543" s="1"/>
      <c r="F543" s="1"/>
      <c r="G543" s="1"/>
      <c r="H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78"/>
      <c r="C544" s="1"/>
      <c r="D544" s="1"/>
      <c r="E544" s="1"/>
      <c r="F544" s="1"/>
      <c r="G544" s="1"/>
      <c r="H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78"/>
      <c r="C545" s="1"/>
      <c r="D545" s="1"/>
      <c r="E545" s="1"/>
      <c r="F545" s="1"/>
      <c r="G545" s="1"/>
      <c r="H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78"/>
      <c r="C546" s="1"/>
      <c r="D546" s="1"/>
      <c r="E546" s="1"/>
      <c r="F546" s="1"/>
      <c r="G546" s="1"/>
      <c r="H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78"/>
      <c r="C547" s="1"/>
      <c r="D547" s="1"/>
      <c r="E547" s="1"/>
      <c r="F547" s="1"/>
      <c r="G547" s="1"/>
      <c r="H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78"/>
      <c r="C548" s="1"/>
      <c r="D548" s="1"/>
      <c r="E548" s="1"/>
      <c r="F548" s="1"/>
      <c r="G548" s="1"/>
      <c r="H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78"/>
      <c r="C549" s="1"/>
      <c r="D549" s="1"/>
      <c r="E549" s="1"/>
      <c r="F549" s="1"/>
      <c r="G549" s="1"/>
      <c r="H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78"/>
      <c r="C550" s="1"/>
      <c r="D550" s="1"/>
      <c r="E550" s="1"/>
      <c r="F550" s="1"/>
      <c r="G550" s="1"/>
      <c r="H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78"/>
      <c r="C551" s="1"/>
      <c r="D551" s="1"/>
      <c r="E551" s="1"/>
      <c r="F551" s="1"/>
      <c r="G551" s="1"/>
      <c r="H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78"/>
      <c r="C552" s="1"/>
      <c r="D552" s="1"/>
      <c r="E552" s="1"/>
      <c r="F552" s="1"/>
      <c r="G552" s="1"/>
      <c r="H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78"/>
      <c r="C553" s="1"/>
      <c r="D553" s="1"/>
      <c r="E553" s="1"/>
      <c r="F553" s="1"/>
      <c r="G553" s="1"/>
      <c r="H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78"/>
      <c r="C554" s="1"/>
      <c r="D554" s="1"/>
      <c r="E554" s="1"/>
      <c r="F554" s="1"/>
      <c r="G554" s="1"/>
      <c r="H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78"/>
      <c r="C555" s="1"/>
      <c r="D555" s="1"/>
      <c r="E555" s="1"/>
      <c r="F555" s="1"/>
      <c r="G555" s="1"/>
      <c r="H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78"/>
      <c r="C556" s="1"/>
      <c r="D556" s="1"/>
      <c r="E556" s="1"/>
      <c r="F556" s="1"/>
      <c r="G556" s="1"/>
      <c r="H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78"/>
      <c r="C557" s="1"/>
      <c r="D557" s="1"/>
      <c r="E557" s="1"/>
      <c r="F557" s="1"/>
      <c r="G557" s="1"/>
      <c r="H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78"/>
      <c r="C558" s="1"/>
      <c r="D558" s="1"/>
      <c r="E558" s="1"/>
      <c r="F558" s="1"/>
      <c r="G558" s="1"/>
      <c r="H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78"/>
      <c r="C559" s="1"/>
      <c r="D559" s="1"/>
      <c r="E559" s="1"/>
      <c r="F559" s="1"/>
      <c r="G559" s="1"/>
      <c r="H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78"/>
      <c r="C560" s="1"/>
      <c r="D560" s="1"/>
      <c r="E560" s="1"/>
      <c r="F560" s="1"/>
      <c r="G560" s="1"/>
      <c r="H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78"/>
      <c r="C561" s="1"/>
      <c r="D561" s="1"/>
      <c r="E561" s="1"/>
      <c r="F561" s="1"/>
      <c r="G561" s="1"/>
      <c r="H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78"/>
      <c r="C562" s="1"/>
      <c r="D562" s="1"/>
      <c r="E562" s="1"/>
      <c r="F562" s="1"/>
      <c r="G562" s="1"/>
      <c r="H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78"/>
      <c r="C563" s="1"/>
      <c r="D563" s="1"/>
      <c r="E563" s="1"/>
      <c r="F563" s="1"/>
      <c r="G563" s="1"/>
      <c r="H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78"/>
      <c r="C564" s="1"/>
      <c r="D564" s="1"/>
      <c r="E564" s="1"/>
      <c r="F564" s="1"/>
      <c r="G564" s="1"/>
      <c r="H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78"/>
      <c r="C565" s="1"/>
      <c r="D565" s="1"/>
      <c r="E565" s="1"/>
      <c r="F565" s="1"/>
      <c r="G565" s="1"/>
      <c r="H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78"/>
      <c r="C566" s="1"/>
      <c r="D566" s="1"/>
      <c r="E566" s="1"/>
      <c r="F566" s="1"/>
      <c r="G566" s="1"/>
      <c r="H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78"/>
      <c r="C567" s="1"/>
      <c r="D567" s="1"/>
      <c r="E567" s="1"/>
      <c r="F567" s="1"/>
      <c r="G567" s="1"/>
      <c r="H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78"/>
      <c r="C568" s="1"/>
      <c r="D568" s="1"/>
      <c r="E568" s="1"/>
      <c r="F568" s="1"/>
      <c r="G568" s="1"/>
      <c r="H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78"/>
      <c r="C569" s="1"/>
      <c r="D569" s="1"/>
      <c r="E569" s="1"/>
      <c r="F569" s="1"/>
      <c r="G569" s="1"/>
      <c r="H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78"/>
      <c r="C570" s="1"/>
      <c r="D570" s="1"/>
      <c r="E570" s="1"/>
      <c r="F570" s="1"/>
      <c r="G570" s="1"/>
      <c r="H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78"/>
      <c r="C571" s="1"/>
      <c r="D571" s="1"/>
      <c r="E571" s="1"/>
      <c r="F571" s="1"/>
      <c r="G571" s="1"/>
      <c r="H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78"/>
      <c r="C572" s="1"/>
      <c r="D572" s="1"/>
      <c r="E572" s="1"/>
      <c r="F572" s="1"/>
      <c r="G572" s="1"/>
      <c r="H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78"/>
      <c r="C573" s="1"/>
      <c r="D573" s="1"/>
      <c r="E573" s="1"/>
      <c r="F573" s="1"/>
      <c r="G573" s="1"/>
      <c r="H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78"/>
      <c r="C574" s="1"/>
      <c r="D574" s="1"/>
      <c r="E574" s="1"/>
      <c r="F574" s="1"/>
      <c r="G574" s="1"/>
      <c r="H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78"/>
      <c r="C575" s="1"/>
      <c r="D575" s="1"/>
      <c r="E575" s="1"/>
      <c r="F575" s="1"/>
      <c r="G575" s="1"/>
      <c r="H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78"/>
      <c r="C576" s="1"/>
      <c r="D576" s="1"/>
      <c r="E576" s="1"/>
      <c r="F576" s="1"/>
      <c r="G576" s="1"/>
      <c r="H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78"/>
      <c r="C577" s="1"/>
      <c r="D577" s="1"/>
      <c r="E577" s="1"/>
      <c r="F577" s="1"/>
      <c r="G577" s="1"/>
      <c r="H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78"/>
      <c r="C578" s="1"/>
      <c r="D578" s="1"/>
      <c r="E578" s="1"/>
      <c r="F578" s="1"/>
      <c r="G578" s="1"/>
      <c r="H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78"/>
      <c r="C579" s="1"/>
      <c r="D579" s="1"/>
      <c r="E579" s="1"/>
      <c r="F579" s="1"/>
      <c r="G579" s="1"/>
      <c r="H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78"/>
      <c r="C580" s="1"/>
      <c r="D580" s="1"/>
      <c r="E580" s="1"/>
      <c r="F580" s="1"/>
      <c r="G580" s="1"/>
      <c r="H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78"/>
      <c r="C581" s="1"/>
      <c r="D581" s="1"/>
      <c r="E581" s="1"/>
      <c r="F581" s="1"/>
      <c r="G581" s="1"/>
      <c r="H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78"/>
      <c r="C582" s="1"/>
      <c r="D582" s="1"/>
      <c r="E582" s="1"/>
      <c r="F582" s="1"/>
      <c r="G582" s="1"/>
      <c r="H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78"/>
      <c r="C583" s="1"/>
      <c r="D583" s="1"/>
      <c r="E583" s="1"/>
      <c r="F583" s="1"/>
      <c r="G583" s="1"/>
      <c r="H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78"/>
      <c r="C584" s="1"/>
      <c r="D584" s="1"/>
      <c r="E584" s="1"/>
      <c r="F584" s="1"/>
      <c r="G584" s="1"/>
      <c r="H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78"/>
      <c r="C585" s="1"/>
      <c r="D585" s="1"/>
      <c r="E585" s="1"/>
      <c r="F585" s="1"/>
      <c r="G585" s="1"/>
      <c r="H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78"/>
      <c r="C586" s="1"/>
      <c r="D586" s="1"/>
      <c r="E586" s="1"/>
      <c r="F586" s="1"/>
      <c r="G586" s="1"/>
      <c r="H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78"/>
      <c r="C587" s="1"/>
      <c r="D587" s="1"/>
      <c r="E587" s="1"/>
      <c r="F587" s="1"/>
      <c r="G587" s="1"/>
      <c r="H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78"/>
      <c r="C588" s="1"/>
      <c r="D588" s="1"/>
      <c r="E588" s="1"/>
      <c r="F588" s="1"/>
      <c r="G588" s="1"/>
      <c r="H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78"/>
      <c r="C589" s="1"/>
      <c r="D589" s="1"/>
      <c r="E589" s="1"/>
      <c r="F589" s="1"/>
      <c r="G589" s="1"/>
      <c r="H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78"/>
      <c r="C590" s="1"/>
      <c r="D590" s="1"/>
      <c r="E590" s="1"/>
      <c r="F590" s="1"/>
      <c r="G590" s="1"/>
      <c r="H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78"/>
      <c r="C591" s="1"/>
      <c r="D591" s="1"/>
      <c r="E591" s="1"/>
      <c r="F591" s="1"/>
      <c r="G591" s="1"/>
      <c r="H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78"/>
      <c r="C592" s="1"/>
      <c r="D592" s="1"/>
      <c r="E592" s="1"/>
      <c r="F592" s="1"/>
      <c r="G592" s="1"/>
      <c r="H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78"/>
      <c r="C593" s="1"/>
      <c r="D593" s="1"/>
      <c r="E593" s="1"/>
      <c r="F593" s="1"/>
      <c r="G593" s="1"/>
      <c r="H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78"/>
      <c r="C594" s="1"/>
      <c r="D594" s="1"/>
      <c r="E594" s="1"/>
      <c r="F594" s="1"/>
      <c r="G594" s="1"/>
      <c r="H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78"/>
      <c r="C595" s="1"/>
      <c r="D595" s="1"/>
      <c r="E595" s="1"/>
      <c r="F595" s="1"/>
      <c r="G595" s="1"/>
      <c r="H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78"/>
      <c r="C596" s="1"/>
      <c r="D596" s="1"/>
      <c r="E596" s="1"/>
      <c r="F596" s="1"/>
      <c r="G596" s="1"/>
      <c r="H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78"/>
      <c r="C597" s="1"/>
      <c r="D597" s="1"/>
      <c r="E597" s="1"/>
      <c r="F597" s="1"/>
      <c r="G597" s="1"/>
      <c r="H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78"/>
      <c r="C598" s="1"/>
      <c r="D598" s="1"/>
      <c r="E598" s="1"/>
      <c r="F598" s="1"/>
      <c r="G598" s="1"/>
      <c r="H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78"/>
      <c r="C599" s="1"/>
      <c r="D599" s="1"/>
      <c r="E599" s="1"/>
      <c r="F599" s="1"/>
      <c r="G599" s="1"/>
      <c r="H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78"/>
      <c r="C600" s="1"/>
      <c r="D600" s="1"/>
      <c r="E600" s="1"/>
      <c r="F600" s="1"/>
      <c r="G600" s="1"/>
      <c r="H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78"/>
      <c r="C601" s="1"/>
      <c r="D601" s="1"/>
      <c r="E601" s="1"/>
      <c r="F601" s="1"/>
      <c r="G601" s="1"/>
      <c r="H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78"/>
      <c r="C602" s="1"/>
      <c r="D602" s="1"/>
      <c r="E602" s="1"/>
      <c r="F602" s="1"/>
      <c r="G602" s="1"/>
      <c r="H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78"/>
      <c r="C603" s="1"/>
      <c r="D603" s="1"/>
      <c r="E603" s="1"/>
      <c r="F603" s="1"/>
      <c r="G603" s="1"/>
      <c r="H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78"/>
      <c r="C604" s="1"/>
      <c r="D604" s="1"/>
      <c r="E604" s="1"/>
      <c r="F604" s="1"/>
      <c r="G604" s="1"/>
      <c r="H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78"/>
      <c r="C605" s="1"/>
      <c r="D605" s="1"/>
      <c r="E605" s="1"/>
      <c r="F605" s="1"/>
      <c r="G605" s="1"/>
      <c r="H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78"/>
      <c r="C606" s="1"/>
      <c r="D606" s="1"/>
      <c r="E606" s="1"/>
      <c r="F606" s="1"/>
      <c r="G606" s="1"/>
      <c r="H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78"/>
      <c r="C607" s="1"/>
      <c r="D607" s="1"/>
      <c r="E607" s="1"/>
      <c r="F607" s="1"/>
      <c r="G607" s="1"/>
      <c r="H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78"/>
      <c r="C608" s="1"/>
      <c r="D608" s="1"/>
      <c r="E608" s="1"/>
      <c r="F608" s="1"/>
      <c r="G608" s="1"/>
      <c r="H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78"/>
      <c r="C609" s="1"/>
      <c r="D609" s="1"/>
      <c r="E609" s="1"/>
      <c r="F609" s="1"/>
      <c r="G609" s="1"/>
      <c r="H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78"/>
      <c r="C610" s="1"/>
      <c r="D610" s="1"/>
      <c r="E610" s="1"/>
      <c r="F610" s="1"/>
      <c r="G610" s="1"/>
      <c r="H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78"/>
      <c r="C611" s="1"/>
      <c r="D611" s="1"/>
      <c r="E611" s="1"/>
      <c r="F611" s="1"/>
      <c r="G611" s="1"/>
      <c r="H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78"/>
      <c r="C612" s="1"/>
      <c r="D612" s="1"/>
      <c r="E612" s="1"/>
      <c r="F612" s="1"/>
      <c r="G612" s="1"/>
      <c r="H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78"/>
      <c r="C613" s="1"/>
      <c r="D613" s="1"/>
      <c r="E613" s="1"/>
      <c r="F613" s="1"/>
      <c r="G613" s="1"/>
      <c r="H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78"/>
      <c r="C614" s="1"/>
      <c r="D614" s="1"/>
      <c r="E614" s="1"/>
      <c r="F614" s="1"/>
      <c r="G614" s="1"/>
      <c r="H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78"/>
      <c r="C615" s="1"/>
      <c r="D615" s="1"/>
      <c r="E615" s="1"/>
      <c r="F615" s="1"/>
      <c r="G615" s="1"/>
      <c r="H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78"/>
      <c r="C616" s="1"/>
      <c r="D616" s="1"/>
      <c r="E616" s="1"/>
      <c r="F616" s="1"/>
      <c r="G616" s="1"/>
      <c r="H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78"/>
      <c r="C617" s="1"/>
      <c r="D617" s="1"/>
      <c r="E617" s="1"/>
      <c r="F617" s="1"/>
      <c r="G617" s="1"/>
      <c r="H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78"/>
      <c r="C618" s="1"/>
      <c r="D618" s="1"/>
      <c r="E618" s="1"/>
      <c r="F618" s="1"/>
      <c r="G618" s="1"/>
      <c r="H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78"/>
      <c r="C619" s="1"/>
      <c r="D619" s="1"/>
      <c r="E619" s="1"/>
      <c r="F619" s="1"/>
      <c r="G619" s="1"/>
      <c r="H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78"/>
      <c r="C620" s="1"/>
      <c r="D620" s="1"/>
      <c r="E620" s="1"/>
      <c r="F620" s="1"/>
      <c r="G620" s="1"/>
      <c r="H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78"/>
      <c r="C621" s="1"/>
      <c r="D621" s="1"/>
      <c r="E621" s="1"/>
      <c r="F621" s="1"/>
      <c r="G621" s="1"/>
      <c r="H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78"/>
      <c r="C622" s="1"/>
      <c r="D622" s="1"/>
      <c r="E622" s="1"/>
      <c r="F622" s="1"/>
      <c r="G622" s="1"/>
      <c r="H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78"/>
      <c r="C623" s="1"/>
      <c r="D623" s="1"/>
      <c r="E623" s="1"/>
      <c r="F623" s="1"/>
      <c r="G623" s="1"/>
      <c r="H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78"/>
      <c r="C624" s="1"/>
      <c r="D624" s="1"/>
      <c r="E624" s="1"/>
      <c r="F624" s="1"/>
      <c r="G624" s="1"/>
      <c r="H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78"/>
      <c r="C625" s="1"/>
      <c r="D625" s="1"/>
      <c r="E625" s="1"/>
      <c r="F625" s="1"/>
      <c r="G625" s="1"/>
      <c r="H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78"/>
      <c r="C626" s="1"/>
      <c r="D626" s="1"/>
      <c r="E626" s="1"/>
      <c r="F626" s="1"/>
      <c r="G626" s="1"/>
      <c r="H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78"/>
      <c r="C627" s="1"/>
      <c r="D627" s="1"/>
      <c r="E627" s="1"/>
      <c r="F627" s="1"/>
      <c r="G627" s="1"/>
      <c r="H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78"/>
      <c r="C628" s="1"/>
      <c r="D628" s="1"/>
      <c r="E628" s="1"/>
      <c r="F628" s="1"/>
      <c r="G628" s="1"/>
      <c r="H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78"/>
      <c r="C629" s="1"/>
      <c r="D629" s="1"/>
      <c r="E629" s="1"/>
      <c r="F629" s="1"/>
      <c r="G629" s="1"/>
      <c r="H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78"/>
      <c r="C630" s="1"/>
      <c r="D630" s="1"/>
      <c r="E630" s="1"/>
      <c r="F630" s="1"/>
      <c r="G630" s="1"/>
      <c r="H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78"/>
      <c r="C631" s="1"/>
      <c r="D631" s="1"/>
      <c r="E631" s="1"/>
      <c r="F631" s="1"/>
      <c r="G631" s="1"/>
      <c r="H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78"/>
      <c r="C632" s="1"/>
      <c r="D632" s="1"/>
      <c r="E632" s="1"/>
      <c r="F632" s="1"/>
      <c r="G632" s="1"/>
      <c r="H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78"/>
      <c r="C633" s="1"/>
      <c r="D633" s="1"/>
      <c r="E633" s="1"/>
      <c r="F633" s="1"/>
      <c r="G633" s="1"/>
      <c r="H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78"/>
      <c r="C634" s="1"/>
      <c r="D634" s="1"/>
      <c r="E634" s="1"/>
      <c r="F634" s="1"/>
      <c r="G634" s="1"/>
      <c r="H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78"/>
      <c r="C635" s="1"/>
      <c r="D635" s="1"/>
      <c r="E635" s="1"/>
      <c r="F635" s="1"/>
      <c r="G635" s="1"/>
      <c r="H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78"/>
      <c r="C636" s="1"/>
      <c r="D636" s="1"/>
      <c r="E636" s="1"/>
      <c r="F636" s="1"/>
      <c r="G636" s="1"/>
      <c r="H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78"/>
      <c r="C637" s="1"/>
      <c r="D637" s="1"/>
      <c r="E637" s="1"/>
      <c r="F637" s="1"/>
      <c r="G637" s="1"/>
      <c r="H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78"/>
      <c r="C638" s="1"/>
      <c r="D638" s="1"/>
      <c r="E638" s="1"/>
      <c r="F638" s="1"/>
      <c r="G638" s="1"/>
      <c r="H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78"/>
      <c r="C639" s="1"/>
      <c r="D639" s="1"/>
      <c r="E639" s="1"/>
      <c r="F639" s="1"/>
      <c r="G639" s="1"/>
      <c r="H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78"/>
      <c r="C640" s="1"/>
      <c r="D640" s="1"/>
      <c r="E640" s="1"/>
      <c r="F640" s="1"/>
      <c r="G640" s="1"/>
      <c r="H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78"/>
      <c r="C641" s="1"/>
      <c r="D641" s="1"/>
      <c r="E641" s="1"/>
      <c r="F641" s="1"/>
      <c r="G641" s="1"/>
      <c r="H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78"/>
      <c r="C642" s="1"/>
      <c r="D642" s="1"/>
      <c r="E642" s="1"/>
      <c r="F642" s="1"/>
      <c r="G642" s="1"/>
      <c r="H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78"/>
      <c r="C643" s="1"/>
      <c r="D643" s="1"/>
      <c r="E643" s="1"/>
      <c r="F643" s="1"/>
      <c r="G643" s="1"/>
      <c r="H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78"/>
      <c r="C644" s="1"/>
      <c r="D644" s="1"/>
      <c r="E644" s="1"/>
      <c r="F644" s="1"/>
      <c r="G644" s="1"/>
      <c r="H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78"/>
      <c r="C645" s="1"/>
      <c r="D645" s="1"/>
      <c r="E645" s="1"/>
      <c r="F645" s="1"/>
      <c r="G645" s="1"/>
      <c r="H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78"/>
      <c r="C646" s="1"/>
      <c r="D646" s="1"/>
      <c r="E646" s="1"/>
      <c r="F646" s="1"/>
      <c r="G646" s="1"/>
      <c r="H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78"/>
      <c r="C647" s="1"/>
      <c r="D647" s="1"/>
      <c r="E647" s="1"/>
      <c r="F647" s="1"/>
      <c r="G647" s="1"/>
      <c r="H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78"/>
      <c r="C648" s="1"/>
      <c r="D648" s="1"/>
      <c r="E648" s="1"/>
      <c r="F648" s="1"/>
      <c r="G648" s="1"/>
      <c r="H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78"/>
      <c r="C649" s="1"/>
      <c r="D649" s="1"/>
      <c r="E649" s="1"/>
      <c r="F649" s="1"/>
      <c r="G649" s="1"/>
      <c r="H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78"/>
      <c r="C650" s="1"/>
      <c r="D650" s="1"/>
      <c r="E650" s="1"/>
      <c r="F650" s="1"/>
      <c r="G650" s="1"/>
      <c r="H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78"/>
      <c r="C651" s="1"/>
      <c r="D651" s="1"/>
      <c r="E651" s="1"/>
      <c r="F651" s="1"/>
      <c r="G651" s="1"/>
      <c r="H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78"/>
      <c r="C652" s="1"/>
      <c r="D652" s="1"/>
      <c r="E652" s="1"/>
      <c r="F652" s="1"/>
      <c r="G652" s="1"/>
      <c r="H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78"/>
      <c r="C653" s="1"/>
      <c r="D653" s="1"/>
      <c r="E653" s="1"/>
      <c r="F653" s="1"/>
      <c r="G653" s="1"/>
      <c r="H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78"/>
      <c r="C654" s="1"/>
      <c r="D654" s="1"/>
      <c r="E654" s="1"/>
      <c r="F654" s="1"/>
      <c r="G654" s="1"/>
      <c r="H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78"/>
      <c r="C655" s="1"/>
      <c r="D655" s="1"/>
      <c r="E655" s="1"/>
      <c r="F655" s="1"/>
      <c r="G655" s="1"/>
      <c r="H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78"/>
      <c r="C656" s="1"/>
      <c r="D656" s="1"/>
      <c r="E656" s="1"/>
      <c r="F656" s="1"/>
      <c r="G656" s="1"/>
      <c r="H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78"/>
      <c r="C657" s="1"/>
      <c r="D657" s="1"/>
      <c r="E657" s="1"/>
      <c r="F657" s="1"/>
      <c r="G657" s="1"/>
      <c r="H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78"/>
      <c r="C658" s="1"/>
      <c r="D658" s="1"/>
      <c r="E658" s="1"/>
      <c r="F658" s="1"/>
      <c r="G658" s="1"/>
      <c r="H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78"/>
      <c r="C659" s="1"/>
      <c r="D659" s="1"/>
      <c r="E659" s="1"/>
      <c r="F659" s="1"/>
      <c r="G659" s="1"/>
      <c r="H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78"/>
      <c r="C660" s="1"/>
      <c r="D660" s="1"/>
      <c r="E660" s="1"/>
      <c r="F660" s="1"/>
      <c r="G660" s="1"/>
      <c r="H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78"/>
      <c r="C661" s="1"/>
      <c r="D661" s="1"/>
      <c r="E661" s="1"/>
      <c r="F661" s="1"/>
      <c r="G661" s="1"/>
      <c r="H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78"/>
      <c r="C662" s="1"/>
      <c r="D662" s="1"/>
      <c r="E662" s="1"/>
      <c r="F662" s="1"/>
      <c r="G662" s="1"/>
      <c r="H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78"/>
      <c r="C663" s="1"/>
      <c r="D663" s="1"/>
      <c r="E663" s="1"/>
      <c r="F663" s="1"/>
      <c r="G663" s="1"/>
      <c r="H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78"/>
      <c r="C664" s="1"/>
      <c r="D664" s="1"/>
      <c r="E664" s="1"/>
      <c r="F664" s="1"/>
      <c r="G664" s="1"/>
      <c r="H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78"/>
      <c r="C665" s="1"/>
      <c r="D665" s="1"/>
      <c r="E665" s="1"/>
      <c r="F665" s="1"/>
      <c r="G665" s="1"/>
      <c r="H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78"/>
      <c r="C666" s="1"/>
      <c r="D666" s="1"/>
      <c r="E666" s="1"/>
      <c r="F666" s="1"/>
      <c r="G666" s="1"/>
      <c r="H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78"/>
      <c r="C667" s="1"/>
      <c r="D667" s="1"/>
      <c r="E667" s="1"/>
      <c r="F667" s="1"/>
      <c r="G667" s="1"/>
      <c r="H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78"/>
      <c r="C668" s="1"/>
      <c r="D668" s="1"/>
      <c r="E668" s="1"/>
      <c r="F668" s="1"/>
      <c r="G668" s="1"/>
      <c r="H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78"/>
      <c r="C669" s="1"/>
      <c r="D669" s="1"/>
      <c r="E669" s="1"/>
      <c r="F669" s="1"/>
      <c r="G669" s="1"/>
      <c r="H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78"/>
      <c r="C670" s="1"/>
      <c r="D670" s="1"/>
      <c r="E670" s="1"/>
      <c r="F670" s="1"/>
      <c r="G670" s="1"/>
      <c r="H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78"/>
      <c r="C671" s="1"/>
      <c r="D671" s="1"/>
      <c r="E671" s="1"/>
      <c r="F671" s="1"/>
      <c r="G671" s="1"/>
      <c r="H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78"/>
      <c r="C672" s="1"/>
      <c r="D672" s="1"/>
      <c r="E672" s="1"/>
      <c r="F672" s="1"/>
      <c r="G672" s="1"/>
      <c r="H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78"/>
      <c r="C673" s="1"/>
      <c r="D673" s="1"/>
      <c r="E673" s="1"/>
      <c r="F673" s="1"/>
      <c r="G673" s="1"/>
      <c r="H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78"/>
      <c r="C674" s="1"/>
      <c r="D674" s="1"/>
      <c r="E674" s="1"/>
      <c r="F674" s="1"/>
      <c r="G674" s="1"/>
      <c r="H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78"/>
      <c r="C675" s="1"/>
      <c r="D675" s="1"/>
      <c r="E675" s="1"/>
      <c r="F675" s="1"/>
      <c r="G675" s="1"/>
      <c r="H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78"/>
      <c r="C676" s="1"/>
      <c r="D676" s="1"/>
      <c r="E676" s="1"/>
      <c r="F676" s="1"/>
      <c r="G676" s="1"/>
      <c r="H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78"/>
      <c r="C677" s="1"/>
      <c r="D677" s="1"/>
      <c r="E677" s="1"/>
      <c r="F677" s="1"/>
      <c r="G677" s="1"/>
      <c r="H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78"/>
      <c r="C678" s="1"/>
      <c r="D678" s="1"/>
      <c r="E678" s="1"/>
      <c r="F678" s="1"/>
      <c r="G678" s="1"/>
      <c r="H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78"/>
      <c r="C679" s="1"/>
      <c r="D679" s="1"/>
      <c r="E679" s="1"/>
      <c r="F679" s="1"/>
      <c r="G679" s="1"/>
      <c r="H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78"/>
      <c r="C680" s="1"/>
      <c r="D680" s="1"/>
      <c r="E680" s="1"/>
      <c r="F680" s="1"/>
      <c r="G680" s="1"/>
      <c r="H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78"/>
      <c r="C681" s="1"/>
      <c r="D681" s="1"/>
      <c r="E681" s="1"/>
      <c r="F681" s="1"/>
      <c r="G681" s="1"/>
      <c r="H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78"/>
      <c r="C682" s="1"/>
      <c r="D682" s="1"/>
      <c r="E682" s="1"/>
      <c r="F682" s="1"/>
      <c r="G682" s="1"/>
      <c r="H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78"/>
      <c r="C683" s="1"/>
      <c r="D683" s="1"/>
      <c r="E683" s="1"/>
      <c r="F683" s="1"/>
      <c r="G683" s="1"/>
      <c r="H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78"/>
      <c r="C684" s="1"/>
      <c r="D684" s="1"/>
      <c r="E684" s="1"/>
      <c r="F684" s="1"/>
      <c r="G684" s="1"/>
      <c r="H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78"/>
      <c r="C685" s="1"/>
      <c r="D685" s="1"/>
      <c r="E685" s="1"/>
      <c r="F685" s="1"/>
      <c r="G685" s="1"/>
      <c r="H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78"/>
      <c r="C686" s="1"/>
      <c r="D686" s="1"/>
      <c r="E686" s="1"/>
      <c r="F686" s="1"/>
      <c r="G686" s="1"/>
      <c r="H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78"/>
      <c r="C687" s="1"/>
      <c r="D687" s="1"/>
      <c r="E687" s="1"/>
      <c r="F687" s="1"/>
      <c r="G687" s="1"/>
      <c r="H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78"/>
      <c r="C688" s="1"/>
      <c r="D688" s="1"/>
      <c r="E688" s="1"/>
      <c r="F688" s="1"/>
      <c r="G688" s="1"/>
      <c r="H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78"/>
      <c r="C689" s="1"/>
      <c r="D689" s="1"/>
      <c r="E689" s="1"/>
      <c r="F689" s="1"/>
      <c r="G689" s="1"/>
      <c r="H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78"/>
      <c r="C690" s="1"/>
      <c r="D690" s="1"/>
      <c r="E690" s="1"/>
      <c r="F690" s="1"/>
      <c r="G690" s="1"/>
      <c r="H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78"/>
      <c r="C691" s="1"/>
      <c r="D691" s="1"/>
      <c r="E691" s="1"/>
      <c r="F691" s="1"/>
      <c r="G691" s="1"/>
      <c r="H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78"/>
      <c r="C692" s="1"/>
      <c r="D692" s="1"/>
      <c r="E692" s="1"/>
      <c r="F692" s="1"/>
      <c r="G692" s="1"/>
      <c r="H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78"/>
      <c r="C693" s="1"/>
      <c r="D693" s="1"/>
      <c r="E693" s="1"/>
      <c r="F693" s="1"/>
      <c r="G693" s="1"/>
      <c r="H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78"/>
      <c r="C694" s="1"/>
      <c r="D694" s="1"/>
      <c r="E694" s="1"/>
      <c r="F694" s="1"/>
      <c r="G694" s="1"/>
      <c r="H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78"/>
      <c r="C695" s="1"/>
      <c r="D695" s="1"/>
      <c r="E695" s="1"/>
      <c r="F695" s="1"/>
      <c r="G695" s="1"/>
      <c r="H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78"/>
      <c r="C696" s="1"/>
      <c r="D696" s="1"/>
      <c r="E696" s="1"/>
      <c r="F696" s="1"/>
      <c r="G696" s="1"/>
      <c r="H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78"/>
      <c r="C697" s="1"/>
      <c r="D697" s="1"/>
      <c r="E697" s="1"/>
      <c r="F697" s="1"/>
      <c r="G697" s="1"/>
      <c r="H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78"/>
      <c r="C698" s="1"/>
      <c r="D698" s="1"/>
      <c r="E698" s="1"/>
      <c r="F698" s="1"/>
      <c r="G698" s="1"/>
      <c r="H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78"/>
      <c r="C699" s="1"/>
      <c r="D699" s="1"/>
      <c r="E699" s="1"/>
      <c r="F699" s="1"/>
      <c r="G699" s="1"/>
      <c r="H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78"/>
      <c r="C700" s="1"/>
      <c r="D700" s="1"/>
      <c r="E700" s="1"/>
      <c r="F700" s="1"/>
      <c r="G700" s="1"/>
      <c r="H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78"/>
      <c r="C701" s="1"/>
      <c r="D701" s="1"/>
      <c r="E701" s="1"/>
      <c r="F701" s="1"/>
      <c r="G701" s="1"/>
      <c r="H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78"/>
      <c r="C702" s="1"/>
      <c r="D702" s="1"/>
      <c r="E702" s="1"/>
      <c r="F702" s="1"/>
      <c r="G702" s="1"/>
      <c r="H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78"/>
      <c r="C703" s="1"/>
      <c r="D703" s="1"/>
      <c r="E703" s="1"/>
      <c r="F703" s="1"/>
      <c r="G703" s="1"/>
      <c r="H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78"/>
      <c r="C704" s="1"/>
      <c r="D704" s="1"/>
      <c r="E704" s="1"/>
      <c r="F704" s="1"/>
      <c r="G704" s="1"/>
      <c r="H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78"/>
      <c r="C705" s="1"/>
      <c r="D705" s="1"/>
      <c r="E705" s="1"/>
      <c r="F705" s="1"/>
      <c r="G705" s="1"/>
      <c r="H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78"/>
      <c r="C706" s="1"/>
      <c r="D706" s="1"/>
      <c r="E706" s="1"/>
      <c r="F706" s="1"/>
      <c r="G706" s="1"/>
      <c r="H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78"/>
      <c r="C707" s="1"/>
      <c r="D707" s="1"/>
      <c r="E707" s="1"/>
      <c r="F707" s="1"/>
      <c r="G707" s="1"/>
      <c r="H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78"/>
      <c r="C708" s="1"/>
      <c r="D708" s="1"/>
      <c r="E708" s="1"/>
      <c r="F708" s="1"/>
      <c r="G708" s="1"/>
      <c r="H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78"/>
      <c r="C709" s="1"/>
      <c r="D709" s="1"/>
      <c r="E709" s="1"/>
      <c r="F709" s="1"/>
      <c r="G709" s="1"/>
      <c r="H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78"/>
      <c r="C710" s="1"/>
      <c r="D710" s="1"/>
      <c r="E710" s="1"/>
      <c r="F710" s="1"/>
      <c r="G710" s="1"/>
      <c r="H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78"/>
      <c r="C711" s="1"/>
      <c r="D711" s="1"/>
      <c r="E711" s="1"/>
      <c r="F711" s="1"/>
      <c r="G711" s="1"/>
      <c r="H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78"/>
      <c r="C712" s="1"/>
      <c r="D712" s="1"/>
      <c r="E712" s="1"/>
      <c r="F712" s="1"/>
      <c r="G712" s="1"/>
      <c r="H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78"/>
      <c r="C713" s="1"/>
      <c r="D713" s="1"/>
      <c r="E713" s="1"/>
      <c r="F713" s="1"/>
      <c r="G713" s="1"/>
      <c r="H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78"/>
      <c r="C714" s="1"/>
      <c r="D714" s="1"/>
      <c r="E714" s="1"/>
      <c r="F714" s="1"/>
      <c r="G714" s="1"/>
      <c r="H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78"/>
      <c r="C715" s="1"/>
      <c r="D715" s="1"/>
      <c r="E715" s="1"/>
      <c r="F715" s="1"/>
      <c r="G715" s="1"/>
      <c r="H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78"/>
      <c r="C716" s="1"/>
      <c r="D716" s="1"/>
      <c r="E716" s="1"/>
      <c r="F716" s="1"/>
      <c r="G716" s="1"/>
      <c r="H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78"/>
      <c r="C717" s="1"/>
      <c r="D717" s="1"/>
      <c r="E717" s="1"/>
      <c r="F717" s="1"/>
      <c r="G717" s="1"/>
      <c r="H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78"/>
      <c r="C718" s="1"/>
      <c r="D718" s="1"/>
      <c r="E718" s="1"/>
      <c r="F718" s="1"/>
      <c r="G718" s="1"/>
      <c r="H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78"/>
      <c r="C719" s="1"/>
      <c r="D719" s="1"/>
      <c r="E719" s="1"/>
      <c r="F719" s="1"/>
      <c r="G719" s="1"/>
      <c r="H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78"/>
      <c r="C720" s="1"/>
      <c r="D720" s="1"/>
      <c r="E720" s="1"/>
      <c r="F720" s="1"/>
      <c r="G720" s="1"/>
      <c r="H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78"/>
      <c r="C721" s="1"/>
      <c r="D721" s="1"/>
      <c r="E721" s="1"/>
      <c r="F721" s="1"/>
      <c r="G721" s="1"/>
      <c r="H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78"/>
      <c r="C722" s="1"/>
      <c r="D722" s="1"/>
      <c r="E722" s="1"/>
      <c r="F722" s="1"/>
      <c r="G722" s="1"/>
      <c r="H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78"/>
      <c r="C723" s="1"/>
      <c r="D723" s="1"/>
      <c r="E723" s="1"/>
      <c r="F723" s="1"/>
      <c r="G723" s="1"/>
      <c r="H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78"/>
      <c r="C724" s="1"/>
      <c r="D724" s="1"/>
      <c r="E724" s="1"/>
      <c r="F724" s="1"/>
      <c r="G724" s="1"/>
      <c r="H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78"/>
      <c r="C725" s="1"/>
      <c r="D725" s="1"/>
      <c r="E725" s="1"/>
      <c r="F725" s="1"/>
      <c r="G725" s="1"/>
      <c r="H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78"/>
      <c r="C726" s="1"/>
      <c r="D726" s="1"/>
      <c r="E726" s="1"/>
      <c r="F726" s="1"/>
      <c r="G726" s="1"/>
      <c r="H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78"/>
      <c r="C727" s="1"/>
      <c r="D727" s="1"/>
      <c r="E727" s="1"/>
      <c r="F727" s="1"/>
      <c r="G727" s="1"/>
      <c r="H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78"/>
      <c r="C728" s="1"/>
      <c r="D728" s="1"/>
      <c r="E728" s="1"/>
      <c r="F728" s="1"/>
      <c r="G728" s="1"/>
      <c r="H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78"/>
      <c r="C729" s="1"/>
      <c r="D729" s="1"/>
      <c r="E729" s="1"/>
      <c r="F729" s="1"/>
      <c r="G729" s="1"/>
      <c r="H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78"/>
      <c r="C730" s="1"/>
      <c r="D730" s="1"/>
      <c r="E730" s="1"/>
      <c r="F730" s="1"/>
      <c r="G730" s="1"/>
      <c r="H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78"/>
      <c r="C731" s="1"/>
      <c r="D731" s="1"/>
      <c r="E731" s="1"/>
      <c r="F731" s="1"/>
      <c r="G731" s="1"/>
      <c r="H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78"/>
      <c r="C732" s="1"/>
      <c r="D732" s="1"/>
      <c r="E732" s="1"/>
      <c r="F732" s="1"/>
      <c r="G732" s="1"/>
      <c r="H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78"/>
      <c r="C733" s="1"/>
      <c r="D733" s="1"/>
      <c r="E733" s="1"/>
      <c r="F733" s="1"/>
      <c r="G733" s="1"/>
      <c r="H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78"/>
      <c r="C734" s="1"/>
      <c r="D734" s="1"/>
      <c r="E734" s="1"/>
      <c r="F734" s="1"/>
      <c r="G734" s="1"/>
      <c r="H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78"/>
      <c r="C735" s="1"/>
      <c r="D735" s="1"/>
      <c r="E735" s="1"/>
      <c r="F735" s="1"/>
      <c r="G735" s="1"/>
      <c r="H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78"/>
      <c r="C736" s="1"/>
      <c r="D736" s="1"/>
      <c r="E736" s="1"/>
      <c r="F736" s="1"/>
      <c r="G736" s="1"/>
      <c r="H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78"/>
      <c r="C737" s="1"/>
      <c r="D737" s="1"/>
      <c r="E737" s="1"/>
      <c r="F737" s="1"/>
      <c r="G737" s="1"/>
      <c r="H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78"/>
      <c r="C738" s="1"/>
      <c r="D738" s="1"/>
      <c r="E738" s="1"/>
      <c r="F738" s="1"/>
      <c r="G738" s="1"/>
      <c r="H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78"/>
      <c r="C739" s="1"/>
      <c r="D739" s="1"/>
      <c r="E739" s="1"/>
      <c r="F739" s="1"/>
      <c r="G739" s="1"/>
      <c r="H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78"/>
      <c r="C740" s="1"/>
      <c r="D740" s="1"/>
      <c r="E740" s="1"/>
      <c r="F740" s="1"/>
      <c r="G740" s="1"/>
      <c r="H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78"/>
      <c r="C741" s="1"/>
      <c r="D741" s="1"/>
      <c r="E741" s="1"/>
      <c r="F741" s="1"/>
      <c r="G741" s="1"/>
      <c r="H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78"/>
      <c r="C742" s="1"/>
      <c r="D742" s="1"/>
      <c r="E742" s="1"/>
      <c r="F742" s="1"/>
      <c r="G742" s="1"/>
      <c r="H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78"/>
      <c r="C743" s="1"/>
      <c r="D743" s="1"/>
      <c r="E743" s="1"/>
      <c r="F743" s="1"/>
      <c r="G743" s="1"/>
      <c r="H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78"/>
      <c r="C744" s="1"/>
      <c r="D744" s="1"/>
      <c r="E744" s="1"/>
      <c r="F744" s="1"/>
      <c r="G744" s="1"/>
      <c r="H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78"/>
      <c r="C745" s="1"/>
      <c r="D745" s="1"/>
      <c r="E745" s="1"/>
      <c r="F745" s="1"/>
      <c r="G745" s="1"/>
      <c r="H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78"/>
      <c r="C746" s="1"/>
      <c r="D746" s="1"/>
      <c r="E746" s="1"/>
      <c r="F746" s="1"/>
      <c r="G746" s="1"/>
      <c r="H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78"/>
      <c r="C747" s="1"/>
      <c r="D747" s="1"/>
      <c r="E747" s="1"/>
      <c r="F747" s="1"/>
      <c r="G747" s="1"/>
      <c r="H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78"/>
      <c r="C748" s="1"/>
      <c r="D748" s="1"/>
      <c r="E748" s="1"/>
      <c r="F748" s="1"/>
      <c r="G748" s="1"/>
      <c r="H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78"/>
      <c r="C749" s="1"/>
      <c r="D749" s="1"/>
      <c r="E749" s="1"/>
      <c r="F749" s="1"/>
      <c r="G749" s="1"/>
      <c r="H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78"/>
      <c r="C750" s="1"/>
      <c r="D750" s="1"/>
      <c r="E750" s="1"/>
      <c r="F750" s="1"/>
      <c r="G750" s="1"/>
      <c r="H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78"/>
      <c r="C751" s="1"/>
      <c r="D751" s="1"/>
      <c r="E751" s="1"/>
      <c r="F751" s="1"/>
      <c r="G751" s="1"/>
      <c r="H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78"/>
      <c r="C752" s="1"/>
      <c r="D752" s="1"/>
      <c r="E752" s="1"/>
      <c r="F752" s="1"/>
      <c r="G752" s="1"/>
      <c r="H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78"/>
      <c r="C753" s="1"/>
      <c r="D753" s="1"/>
      <c r="E753" s="1"/>
      <c r="F753" s="1"/>
      <c r="G753" s="1"/>
      <c r="H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78"/>
      <c r="C754" s="1"/>
      <c r="D754" s="1"/>
      <c r="E754" s="1"/>
      <c r="F754" s="1"/>
      <c r="G754" s="1"/>
      <c r="H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78"/>
      <c r="C755" s="1"/>
      <c r="D755" s="1"/>
      <c r="E755" s="1"/>
      <c r="F755" s="1"/>
      <c r="G755" s="1"/>
      <c r="H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78"/>
      <c r="C756" s="1"/>
      <c r="D756" s="1"/>
      <c r="E756" s="1"/>
      <c r="F756" s="1"/>
      <c r="G756" s="1"/>
      <c r="H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78"/>
      <c r="C757" s="1"/>
      <c r="D757" s="1"/>
      <c r="E757" s="1"/>
      <c r="F757" s="1"/>
      <c r="G757" s="1"/>
      <c r="H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78"/>
      <c r="C758" s="1"/>
      <c r="D758" s="1"/>
      <c r="E758" s="1"/>
      <c r="F758" s="1"/>
      <c r="G758" s="1"/>
      <c r="H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78"/>
      <c r="C759" s="1"/>
      <c r="D759" s="1"/>
      <c r="E759" s="1"/>
      <c r="F759" s="1"/>
      <c r="G759" s="1"/>
      <c r="H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78"/>
      <c r="C760" s="1"/>
      <c r="D760" s="1"/>
      <c r="E760" s="1"/>
      <c r="F760" s="1"/>
      <c r="G760" s="1"/>
      <c r="H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78"/>
      <c r="C761" s="1"/>
      <c r="D761" s="1"/>
      <c r="E761" s="1"/>
      <c r="F761" s="1"/>
      <c r="G761" s="1"/>
      <c r="H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78"/>
      <c r="C762" s="1"/>
      <c r="D762" s="1"/>
      <c r="E762" s="1"/>
      <c r="F762" s="1"/>
      <c r="G762" s="1"/>
      <c r="H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78"/>
      <c r="C763" s="1"/>
      <c r="D763" s="1"/>
      <c r="E763" s="1"/>
      <c r="F763" s="1"/>
      <c r="G763" s="1"/>
      <c r="H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78"/>
      <c r="C764" s="1"/>
      <c r="D764" s="1"/>
      <c r="E764" s="1"/>
      <c r="F764" s="1"/>
      <c r="G764" s="1"/>
      <c r="H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78"/>
      <c r="C765" s="1"/>
      <c r="D765" s="1"/>
      <c r="E765" s="1"/>
      <c r="F765" s="1"/>
      <c r="G765" s="1"/>
      <c r="H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78"/>
      <c r="C766" s="1"/>
      <c r="D766" s="1"/>
      <c r="E766" s="1"/>
      <c r="F766" s="1"/>
      <c r="G766" s="1"/>
      <c r="H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78"/>
      <c r="C767" s="1"/>
      <c r="D767" s="1"/>
      <c r="E767" s="1"/>
      <c r="F767" s="1"/>
      <c r="G767" s="1"/>
      <c r="H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78"/>
      <c r="C768" s="1"/>
      <c r="D768" s="1"/>
      <c r="E768" s="1"/>
      <c r="F768" s="1"/>
      <c r="G768" s="1"/>
      <c r="H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78"/>
      <c r="C769" s="1"/>
      <c r="D769" s="1"/>
      <c r="E769" s="1"/>
      <c r="F769" s="1"/>
      <c r="G769" s="1"/>
      <c r="H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78"/>
      <c r="C770" s="1"/>
      <c r="D770" s="1"/>
      <c r="E770" s="1"/>
      <c r="F770" s="1"/>
      <c r="G770" s="1"/>
      <c r="H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78"/>
      <c r="C771" s="1"/>
      <c r="D771" s="1"/>
      <c r="E771" s="1"/>
      <c r="F771" s="1"/>
      <c r="G771" s="1"/>
      <c r="H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78"/>
      <c r="C772" s="1"/>
      <c r="D772" s="1"/>
      <c r="E772" s="1"/>
      <c r="F772" s="1"/>
      <c r="G772" s="1"/>
      <c r="H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78"/>
      <c r="C773" s="1"/>
      <c r="D773" s="1"/>
      <c r="E773" s="1"/>
      <c r="F773" s="1"/>
      <c r="G773" s="1"/>
      <c r="H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78"/>
      <c r="C774" s="1"/>
      <c r="D774" s="1"/>
      <c r="E774" s="1"/>
      <c r="F774" s="1"/>
      <c r="G774" s="1"/>
      <c r="H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78"/>
      <c r="C775" s="1"/>
      <c r="D775" s="1"/>
      <c r="E775" s="1"/>
      <c r="F775" s="1"/>
      <c r="G775" s="1"/>
      <c r="H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78"/>
      <c r="C776" s="1"/>
      <c r="D776" s="1"/>
      <c r="E776" s="1"/>
      <c r="F776" s="1"/>
      <c r="G776" s="1"/>
      <c r="H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78"/>
      <c r="C777" s="1"/>
      <c r="D777" s="1"/>
      <c r="E777" s="1"/>
      <c r="F777" s="1"/>
      <c r="G777" s="1"/>
      <c r="H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78"/>
      <c r="C778" s="1"/>
      <c r="D778" s="1"/>
      <c r="E778" s="1"/>
      <c r="F778" s="1"/>
      <c r="G778" s="1"/>
      <c r="H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78"/>
      <c r="C779" s="1"/>
      <c r="D779" s="1"/>
      <c r="E779" s="1"/>
      <c r="F779" s="1"/>
      <c r="G779" s="1"/>
      <c r="H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78"/>
      <c r="C780" s="1"/>
      <c r="D780" s="1"/>
      <c r="E780" s="1"/>
      <c r="F780" s="1"/>
      <c r="G780" s="1"/>
      <c r="H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78"/>
      <c r="C781" s="1"/>
      <c r="D781" s="1"/>
      <c r="E781" s="1"/>
      <c r="F781" s="1"/>
      <c r="G781" s="1"/>
      <c r="H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78"/>
      <c r="C782" s="1"/>
      <c r="D782" s="1"/>
      <c r="E782" s="1"/>
      <c r="F782" s="1"/>
      <c r="G782" s="1"/>
      <c r="H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78"/>
      <c r="C783" s="1"/>
      <c r="D783" s="1"/>
      <c r="E783" s="1"/>
      <c r="F783" s="1"/>
      <c r="G783" s="1"/>
      <c r="H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78"/>
      <c r="C784" s="1"/>
      <c r="D784" s="1"/>
      <c r="E784" s="1"/>
      <c r="F784" s="1"/>
      <c r="G784" s="1"/>
      <c r="H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78"/>
      <c r="C785" s="1"/>
      <c r="D785" s="1"/>
      <c r="E785" s="1"/>
      <c r="F785" s="1"/>
      <c r="G785" s="1"/>
      <c r="H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78"/>
      <c r="C786" s="1"/>
      <c r="D786" s="1"/>
      <c r="E786" s="1"/>
      <c r="F786" s="1"/>
      <c r="G786" s="1"/>
      <c r="H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78"/>
      <c r="C787" s="1"/>
      <c r="D787" s="1"/>
      <c r="E787" s="1"/>
      <c r="F787" s="1"/>
      <c r="G787" s="1"/>
      <c r="H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78"/>
      <c r="C788" s="1"/>
      <c r="D788" s="1"/>
      <c r="E788" s="1"/>
      <c r="F788" s="1"/>
      <c r="G788" s="1"/>
      <c r="H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78"/>
      <c r="C789" s="1"/>
      <c r="D789" s="1"/>
      <c r="E789" s="1"/>
      <c r="F789" s="1"/>
      <c r="G789" s="1"/>
      <c r="H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78"/>
      <c r="C790" s="1"/>
      <c r="D790" s="1"/>
      <c r="E790" s="1"/>
      <c r="F790" s="1"/>
      <c r="G790" s="1"/>
      <c r="H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78"/>
      <c r="C791" s="1"/>
      <c r="D791" s="1"/>
      <c r="E791" s="1"/>
      <c r="F791" s="1"/>
      <c r="G791" s="1"/>
      <c r="H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78"/>
      <c r="C792" s="1"/>
      <c r="D792" s="1"/>
      <c r="E792" s="1"/>
      <c r="F792" s="1"/>
      <c r="G792" s="1"/>
      <c r="H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78"/>
      <c r="C793" s="1"/>
      <c r="D793" s="1"/>
      <c r="E793" s="1"/>
      <c r="F793" s="1"/>
      <c r="G793" s="1"/>
      <c r="H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78"/>
      <c r="C794" s="1"/>
      <c r="D794" s="1"/>
      <c r="E794" s="1"/>
      <c r="F794" s="1"/>
      <c r="G794" s="1"/>
      <c r="H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78"/>
      <c r="C795" s="1"/>
      <c r="D795" s="1"/>
      <c r="E795" s="1"/>
      <c r="F795" s="1"/>
      <c r="G795" s="1"/>
      <c r="H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78"/>
      <c r="C796" s="1"/>
      <c r="D796" s="1"/>
      <c r="E796" s="1"/>
      <c r="F796" s="1"/>
      <c r="G796" s="1"/>
      <c r="H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78"/>
      <c r="C797" s="1"/>
      <c r="D797" s="1"/>
      <c r="E797" s="1"/>
      <c r="F797" s="1"/>
      <c r="G797" s="1"/>
      <c r="H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78"/>
      <c r="C798" s="1"/>
      <c r="D798" s="1"/>
      <c r="E798" s="1"/>
      <c r="F798" s="1"/>
      <c r="G798" s="1"/>
      <c r="H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78"/>
      <c r="C799" s="1"/>
      <c r="D799" s="1"/>
      <c r="E799" s="1"/>
      <c r="F799" s="1"/>
      <c r="G799" s="1"/>
      <c r="H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78"/>
      <c r="C800" s="1"/>
      <c r="D800" s="1"/>
      <c r="E800" s="1"/>
      <c r="F800" s="1"/>
      <c r="G800" s="1"/>
      <c r="H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78"/>
      <c r="C801" s="1"/>
      <c r="D801" s="1"/>
      <c r="E801" s="1"/>
      <c r="F801" s="1"/>
      <c r="G801" s="1"/>
      <c r="H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78"/>
      <c r="C802" s="1"/>
      <c r="D802" s="1"/>
      <c r="E802" s="1"/>
      <c r="F802" s="1"/>
      <c r="G802" s="1"/>
      <c r="H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78"/>
      <c r="C803" s="1"/>
      <c r="D803" s="1"/>
      <c r="E803" s="1"/>
      <c r="F803" s="1"/>
      <c r="G803" s="1"/>
      <c r="H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78"/>
      <c r="C804" s="1"/>
      <c r="D804" s="1"/>
      <c r="E804" s="1"/>
      <c r="F804" s="1"/>
      <c r="G804" s="1"/>
      <c r="H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78"/>
      <c r="C805" s="1"/>
      <c r="D805" s="1"/>
      <c r="E805" s="1"/>
      <c r="F805" s="1"/>
      <c r="G805" s="1"/>
      <c r="H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78"/>
      <c r="C806" s="1"/>
      <c r="D806" s="1"/>
      <c r="E806" s="1"/>
      <c r="F806" s="1"/>
      <c r="G806" s="1"/>
      <c r="H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78"/>
      <c r="C807" s="1"/>
      <c r="D807" s="1"/>
      <c r="E807" s="1"/>
      <c r="F807" s="1"/>
      <c r="G807" s="1"/>
      <c r="H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78"/>
      <c r="C808" s="1"/>
      <c r="D808" s="1"/>
      <c r="E808" s="1"/>
      <c r="F808" s="1"/>
      <c r="G808" s="1"/>
      <c r="H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78"/>
      <c r="C809" s="1"/>
      <c r="D809" s="1"/>
      <c r="E809" s="1"/>
      <c r="F809" s="1"/>
      <c r="G809" s="1"/>
      <c r="H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78"/>
      <c r="C810" s="1"/>
      <c r="D810" s="1"/>
      <c r="E810" s="1"/>
      <c r="F810" s="1"/>
      <c r="G810" s="1"/>
      <c r="H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78"/>
      <c r="C811" s="1"/>
      <c r="D811" s="1"/>
      <c r="E811" s="1"/>
      <c r="F811" s="1"/>
      <c r="G811" s="1"/>
      <c r="H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78"/>
      <c r="C812" s="1"/>
      <c r="D812" s="1"/>
      <c r="E812" s="1"/>
      <c r="F812" s="1"/>
      <c r="G812" s="1"/>
      <c r="H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78"/>
      <c r="C813" s="1"/>
      <c r="D813" s="1"/>
      <c r="E813" s="1"/>
      <c r="F813" s="1"/>
      <c r="G813" s="1"/>
      <c r="H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78"/>
      <c r="C814" s="1"/>
      <c r="D814" s="1"/>
      <c r="E814" s="1"/>
      <c r="F814" s="1"/>
      <c r="G814" s="1"/>
      <c r="H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78"/>
      <c r="C815" s="1"/>
      <c r="D815" s="1"/>
      <c r="E815" s="1"/>
      <c r="F815" s="1"/>
      <c r="G815" s="1"/>
      <c r="H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78"/>
      <c r="C816" s="1"/>
      <c r="D816" s="1"/>
      <c r="E816" s="1"/>
      <c r="F816" s="1"/>
      <c r="G816" s="1"/>
      <c r="H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78"/>
      <c r="C817" s="1"/>
      <c r="D817" s="1"/>
      <c r="E817" s="1"/>
      <c r="F817" s="1"/>
      <c r="G817" s="1"/>
      <c r="H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78"/>
      <c r="C818" s="1"/>
      <c r="D818" s="1"/>
      <c r="E818" s="1"/>
      <c r="F818" s="1"/>
      <c r="G818" s="1"/>
      <c r="H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78"/>
      <c r="C819" s="1"/>
      <c r="D819" s="1"/>
      <c r="E819" s="1"/>
      <c r="F819" s="1"/>
      <c r="G819" s="1"/>
      <c r="H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78"/>
      <c r="C820" s="1"/>
      <c r="D820" s="1"/>
      <c r="E820" s="1"/>
      <c r="F820" s="1"/>
      <c r="G820" s="1"/>
      <c r="H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78"/>
      <c r="C821" s="1"/>
      <c r="D821" s="1"/>
      <c r="E821" s="1"/>
      <c r="F821" s="1"/>
      <c r="G821" s="1"/>
      <c r="H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78"/>
      <c r="C822" s="1"/>
      <c r="D822" s="1"/>
      <c r="E822" s="1"/>
      <c r="F822" s="1"/>
      <c r="G822" s="1"/>
      <c r="H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78"/>
      <c r="C823" s="1"/>
      <c r="D823" s="1"/>
      <c r="E823" s="1"/>
      <c r="F823" s="1"/>
      <c r="G823" s="1"/>
      <c r="H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78"/>
      <c r="C824" s="1"/>
      <c r="D824" s="1"/>
      <c r="E824" s="1"/>
      <c r="F824" s="1"/>
      <c r="G824" s="1"/>
      <c r="H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78"/>
      <c r="C825" s="1"/>
      <c r="D825" s="1"/>
      <c r="E825" s="1"/>
      <c r="F825" s="1"/>
      <c r="G825" s="1"/>
      <c r="H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78"/>
      <c r="C826" s="1"/>
      <c r="D826" s="1"/>
      <c r="E826" s="1"/>
      <c r="F826" s="1"/>
      <c r="G826" s="1"/>
      <c r="H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78"/>
      <c r="C827" s="1"/>
      <c r="D827" s="1"/>
      <c r="E827" s="1"/>
      <c r="F827" s="1"/>
      <c r="G827" s="1"/>
      <c r="H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78"/>
      <c r="C828" s="1"/>
      <c r="D828" s="1"/>
      <c r="E828" s="1"/>
      <c r="F828" s="1"/>
      <c r="G828" s="1"/>
      <c r="H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78"/>
      <c r="C829" s="1"/>
      <c r="D829" s="1"/>
      <c r="E829" s="1"/>
      <c r="F829" s="1"/>
      <c r="G829" s="1"/>
      <c r="H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78"/>
      <c r="C830" s="1"/>
      <c r="D830" s="1"/>
      <c r="E830" s="1"/>
      <c r="F830" s="1"/>
      <c r="G830" s="1"/>
      <c r="H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78"/>
      <c r="C831" s="1"/>
      <c r="D831" s="1"/>
      <c r="E831" s="1"/>
      <c r="F831" s="1"/>
      <c r="G831" s="1"/>
      <c r="H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78"/>
      <c r="C832" s="1"/>
      <c r="D832" s="1"/>
      <c r="E832" s="1"/>
      <c r="F832" s="1"/>
      <c r="G832" s="1"/>
      <c r="H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78"/>
      <c r="C833" s="1"/>
      <c r="D833" s="1"/>
      <c r="E833" s="1"/>
      <c r="F833" s="1"/>
      <c r="G833" s="1"/>
      <c r="H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78"/>
      <c r="C834" s="1"/>
      <c r="D834" s="1"/>
      <c r="E834" s="1"/>
      <c r="F834" s="1"/>
      <c r="G834" s="1"/>
      <c r="H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78"/>
      <c r="C835" s="1"/>
      <c r="D835" s="1"/>
      <c r="E835" s="1"/>
      <c r="F835" s="1"/>
      <c r="G835" s="1"/>
      <c r="H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78"/>
      <c r="C836" s="1"/>
      <c r="D836" s="1"/>
      <c r="E836" s="1"/>
      <c r="F836" s="1"/>
      <c r="G836" s="1"/>
      <c r="H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78"/>
      <c r="C837" s="1"/>
      <c r="D837" s="1"/>
      <c r="E837" s="1"/>
      <c r="F837" s="1"/>
      <c r="G837" s="1"/>
      <c r="H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78"/>
      <c r="C838" s="1"/>
      <c r="D838" s="1"/>
      <c r="E838" s="1"/>
      <c r="F838" s="1"/>
      <c r="G838" s="1"/>
      <c r="H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78"/>
      <c r="C839" s="1"/>
      <c r="D839" s="1"/>
      <c r="E839" s="1"/>
      <c r="F839" s="1"/>
      <c r="G839" s="1"/>
      <c r="H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78"/>
      <c r="C840" s="1"/>
      <c r="D840" s="1"/>
      <c r="E840" s="1"/>
      <c r="F840" s="1"/>
      <c r="G840" s="1"/>
      <c r="H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78"/>
      <c r="C841" s="1"/>
      <c r="D841" s="1"/>
      <c r="E841" s="1"/>
      <c r="F841" s="1"/>
      <c r="G841" s="1"/>
      <c r="H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78"/>
      <c r="C842" s="1"/>
      <c r="D842" s="1"/>
      <c r="E842" s="1"/>
      <c r="F842" s="1"/>
      <c r="G842" s="1"/>
      <c r="H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78"/>
      <c r="C843" s="1"/>
      <c r="D843" s="1"/>
      <c r="E843" s="1"/>
      <c r="F843" s="1"/>
      <c r="G843" s="1"/>
      <c r="H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78"/>
      <c r="C844" s="1"/>
      <c r="D844" s="1"/>
      <c r="E844" s="1"/>
      <c r="F844" s="1"/>
      <c r="G844" s="1"/>
      <c r="H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78"/>
      <c r="C845" s="1"/>
      <c r="D845" s="1"/>
      <c r="E845" s="1"/>
      <c r="F845" s="1"/>
      <c r="G845" s="1"/>
      <c r="H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78"/>
      <c r="C846" s="1"/>
      <c r="D846" s="1"/>
      <c r="E846" s="1"/>
      <c r="F846" s="1"/>
      <c r="G846" s="1"/>
      <c r="H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78"/>
      <c r="C847" s="1"/>
      <c r="D847" s="1"/>
      <c r="E847" s="1"/>
      <c r="F847" s="1"/>
      <c r="G847" s="1"/>
      <c r="H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78"/>
      <c r="C848" s="1"/>
      <c r="D848" s="1"/>
      <c r="E848" s="1"/>
      <c r="F848" s="1"/>
      <c r="G848" s="1"/>
      <c r="H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78"/>
      <c r="C849" s="1"/>
      <c r="D849" s="1"/>
      <c r="E849" s="1"/>
      <c r="F849" s="1"/>
      <c r="G849" s="1"/>
      <c r="H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78"/>
      <c r="C850" s="1"/>
      <c r="D850" s="1"/>
      <c r="E850" s="1"/>
      <c r="F850" s="1"/>
      <c r="G850" s="1"/>
      <c r="H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78"/>
      <c r="C851" s="1"/>
      <c r="D851" s="1"/>
      <c r="E851" s="1"/>
      <c r="F851" s="1"/>
      <c r="G851" s="1"/>
      <c r="H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78"/>
      <c r="C852" s="1"/>
      <c r="D852" s="1"/>
      <c r="E852" s="1"/>
      <c r="F852" s="1"/>
      <c r="G852" s="1"/>
      <c r="H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78"/>
      <c r="C853" s="1"/>
      <c r="D853" s="1"/>
      <c r="E853" s="1"/>
      <c r="F853" s="1"/>
      <c r="G853" s="1"/>
      <c r="H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78"/>
      <c r="C854" s="1"/>
      <c r="D854" s="1"/>
      <c r="E854" s="1"/>
      <c r="F854" s="1"/>
      <c r="G854" s="1"/>
      <c r="H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78"/>
      <c r="C855" s="1"/>
      <c r="D855" s="1"/>
      <c r="E855" s="1"/>
      <c r="F855" s="1"/>
      <c r="G855" s="1"/>
      <c r="H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78"/>
      <c r="C856" s="1"/>
      <c r="D856" s="1"/>
      <c r="E856" s="1"/>
      <c r="F856" s="1"/>
      <c r="G856" s="1"/>
      <c r="H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78"/>
      <c r="C857" s="1"/>
      <c r="D857" s="1"/>
      <c r="E857" s="1"/>
      <c r="F857" s="1"/>
      <c r="G857" s="1"/>
      <c r="H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78"/>
      <c r="C858" s="1"/>
      <c r="D858" s="1"/>
      <c r="E858" s="1"/>
      <c r="F858" s="1"/>
      <c r="G858" s="1"/>
      <c r="H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78"/>
      <c r="C859" s="1"/>
      <c r="D859" s="1"/>
      <c r="E859" s="1"/>
      <c r="F859" s="1"/>
      <c r="G859" s="1"/>
      <c r="H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78"/>
      <c r="C860" s="1"/>
      <c r="D860" s="1"/>
      <c r="E860" s="1"/>
      <c r="F860" s="1"/>
      <c r="G860" s="1"/>
      <c r="H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78"/>
      <c r="C861" s="1"/>
      <c r="D861" s="1"/>
      <c r="E861" s="1"/>
      <c r="F861" s="1"/>
      <c r="G861" s="1"/>
      <c r="H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78"/>
      <c r="C862" s="1"/>
      <c r="D862" s="1"/>
      <c r="E862" s="1"/>
      <c r="F862" s="1"/>
      <c r="G862" s="1"/>
      <c r="H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78"/>
      <c r="C863" s="1"/>
      <c r="D863" s="1"/>
      <c r="E863" s="1"/>
      <c r="F863" s="1"/>
      <c r="G863" s="1"/>
      <c r="H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78"/>
      <c r="C864" s="1"/>
      <c r="D864" s="1"/>
      <c r="E864" s="1"/>
      <c r="F864" s="1"/>
      <c r="G864" s="1"/>
      <c r="H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78"/>
      <c r="C865" s="1"/>
      <c r="D865" s="1"/>
      <c r="E865" s="1"/>
      <c r="F865" s="1"/>
      <c r="G865" s="1"/>
      <c r="H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78"/>
      <c r="C866" s="1"/>
      <c r="D866" s="1"/>
      <c r="E866" s="1"/>
      <c r="F866" s="1"/>
      <c r="G866" s="1"/>
      <c r="H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78"/>
      <c r="C867" s="1"/>
      <c r="D867" s="1"/>
      <c r="E867" s="1"/>
      <c r="F867" s="1"/>
      <c r="G867" s="1"/>
      <c r="H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78"/>
      <c r="C868" s="1"/>
      <c r="D868" s="1"/>
      <c r="E868" s="1"/>
      <c r="F868" s="1"/>
      <c r="G868" s="1"/>
      <c r="H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78"/>
      <c r="C869" s="1"/>
      <c r="D869" s="1"/>
      <c r="E869" s="1"/>
      <c r="F869" s="1"/>
      <c r="G869" s="1"/>
      <c r="H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78"/>
      <c r="C870" s="1"/>
      <c r="D870" s="1"/>
      <c r="E870" s="1"/>
      <c r="F870" s="1"/>
      <c r="G870" s="1"/>
      <c r="H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78"/>
      <c r="C871" s="1"/>
      <c r="D871" s="1"/>
      <c r="E871" s="1"/>
      <c r="F871" s="1"/>
      <c r="G871" s="1"/>
      <c r="H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78"/>
      <c r="C872" s="1"/>
      <c r="D872" s="1"/>
      <c r="E872" s="1"/>
      <c r="F872" s="1"/>
      <c r="G872" s="1"/>
      <c r="H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78"/>
      <c r="C873" s="1"/>
      <c r="D873" s="1"/>
      <c r="E873" s="1"/>
      <c r="F873" s="1"/>
      <c r="G873" s="1"/>
      <c r="H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78"/>
      <c r="C874" s="1"/>
      <c r="D874" s="1"/>
      <c r="E874" s="1"/>
      <c r="F874" s="1"/>
      <c r="G874" s="1"/>
      <c r="H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78"/>
      <c r="C875" s="1"/>
      <c r="D875" s="1"/>
      <c r="E875" s="1"/>
      <c r="F875" s="1"/>
      <c r="G875" s="1"/>
      <c r="H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78"/>
      <c r="C876" s="1"/>
      <c r="D876" s="1"/>
      <c r="E876" s="1"/>
      <c r="F876" s="1"/>
      <c r="G876" s="1"/>
      <c r="H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78"/>
      <c r="C877" s="1"/>
      <c r="D877" s="1"/>
      <c r="E877" s="1"/>
      <c r="F877" s="1"/>
      <c r="G877" s="1"/>
      <c r="H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78"/>
      <c r="C878" s="1"/>
      <c r="D878" s="1"/>
      <c r="E878" s="1"/>
      <c r="F878" s="1"/>
      <c r="G878" s="1"/>
      <c r="H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78"/>
      <c r="C879" s="1"/>
      <c r="D879" s="1"/>
      <c r="E879" s="1"/>
      <c r="F879" s="1"/>
      <c r="G879" s="1"/>
      <c r="H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78"/>
      <c r="C880" s="1"/>
      <c r="D880" s="1"/>
      <c r="E880" s="1"/>
      <c r="F880" s="1"/>
      <c r="G880" s="1"/>
      <c r="H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78"/>
      <c r="C881" s="1"/>
      <c r="D881" s="1"/>
      <c r="E881" s="1"/>
      <c r="F881" s="1"/>
      <c r="G881" s="1"/>
      <c r="H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78"/>
      <c r="C882" s="1"/>
      <c r="D882" s="1"/>
      <c r="E882" s="1"/>
      <c r="F882" s="1"/>
      <c r="G882" s="1"/>
      <c r="H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78"/>
      <c r="C883" s="1"/>
      <c r="D883" s="1"/>
      <c r="E883" s="1"/>
      <c r="F883" s="1"/>
      <c r="G883" s="1"/>
      <c r="H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78"/>
      <c r="C884" s="1"/>
      <c r="D884" s="1"/>
      <c r="E884" s="1"/>
      <c r="F884" s="1"/>
      <c r="G884" s="1"/>
      <c r="H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78"/>
      <c r="C885" s="1"/>
      <c r="D885" s="1"/>
      <c r="E885" s="1"/>
      <c r="F885" s="1"/>
      <c r="G885" s="1"/>
      <c r="H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78"/>
      <c r="C886" s="1"/>
      <c r="D886" s="1"/>
      <c r="E886" s="1"/>
      <c r="F886" s="1"/>
      <c r="G886" s="1"/>
      <c r="H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78"/>
      <c r="C887" s="1"/>
      <c r="D887" s="1"/>
      <c r="E887" s="1"/>
      <c r="F887" s="1"/>
      <c r="G887" s="1"/>
      <c r="H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78"/>
      <c r="C888" s="1"/>
      <c r="D888" s="1"/>
      <c r="E888" s="1"/>
      <c r="F888" s="1"/>
      <c r="G888" s="1"/>
      <c r="H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78"/>
      <c r="C889" s="1"/>
      <c r="D889" s="1"/>
      <c r="E889" s="1"/>
      <c r="F889" s="1"/>
      <c r="G889" s="1"/>
      <c r="H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78"/>
      <c r="C890" s="1"/>
      <c r="D890" s="1"/>
      <c r="E890" s="1"/>
      <c r="F890" s="1"/>
      <c r="G890" s="1"/>
      <c r="H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78"/>
      <c r="C891" s="1"/>
      <c r="D891" s="1"/>
      <c r="E891" s="1"/>
      <c r="F891" s="1"/>
      <c r="G891" s="1"/>
      <c r="H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78"/>
      <c r="C892" s="1"/>
      <c r="D892" s="1"/>
      <c r="E892" s="1"/>
      <c r="F892" s="1"/>
      <c r="G892" s="1"/>
      <c r="H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78"/>
      <c r="C893" s="1"/>
      <c r="D893" s="1"/>
      <c r="E893" s="1"/>
      <c r="F893" s="1"/>
      <c r="G893" s="1"/>
      <c r="H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78"/>
      <c r="C894" s="1"/>
      <c r="D894" s="1"/>
      <c r="E894" s="1"/>
      <c r="F894" s="1"/>
      <c r="G894" s="1"/>
      <c r="H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78"/>
      <c r="C895" s="1"/>
      <c r="D895" s="1"/>
      <c r="E895" s="1"/>
      <c r="F895" s="1"/>
      <c r="G895" s="1"/>
      <c r="H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78"/>
      <c r="C896" s="1"/>
      <c r="D896" s="1"/>
      <c r="E896" s="1"/>
      <c r="F896" s="1"/>
      <c r="G896" s="1"/>
      <c r="H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78"/>
      <c r="C897" s="1"/>
      <c r="D897" s="1"/>
      <c r="E897" s="1"/>
      <c r="F897" s="1"/>
      <c r="G897" s="1"/>
      <c r="H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78"/>
      <c r="C898" s="1"/>
      <c r="D898" s="1"/>
      <c r="E898" s="1"/>
      <c r="F898" s="1"/>
      <c r="G898" s="1"/>
      <c r="H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78"/>
      <c r="C899" s="1"/>
      <c r="D899" s="1"/>
      <c r="E899" s="1"/>
      <c r="F899" s="1"/>
      <c r="G899" s="1"/>
      <c r="H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78"/>
      <c r="C900" s="1"/>
      <c r="D900" s="1"/>
      <c r="E900" s="1"/>
      <c r="F900" s="1"/>
      <c r="G900" s="1"/>
      <c r="H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78"/>
      <c r="C901" s="1"/>
      <c r="D901" s="1"/>
      <c r="E901" s="1"/>
      <c r="F901" s="1"/>
      <c r="G901" s="1"/>
      <c r="H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78"/>
      <c r="C902" s="1"/>
      <c r="D902" s="1"/>
      <c r="E902" s="1"/>
      <c r="F902" s="1"/>
      <c r="G902" s="1"/>
      <c r="H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78"/>
      <c r="C903" s="1"/>
      <c r="D903" s="1"/>
      <c r="E903" s="1"/>
      <c r="F903" s="1"/>
      <c r="G903" s="1"/>
      <c r="H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78"/>
      <c r="C904" s="1"/>
      <c r="D904" s="1"/>
      <c r="E904" s="1"/>
      <c r="F904" s="1"/>
      <c r="G904" s="1"/>
      <c r="H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78"/>
      <c r="C905" s="1"/>
      <c r="D905" s="1"/>
      <c r="E905" s="1"/>
      <c r="F905" s="1"/>
      <c r="G905" s="1"/>
      <c r="H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78"/>
      <c r="C906" s="1"/>
      <c r="D906" s="1"/>
      <c r="E906" s="1"/>
      <c r="F906" s="1"/>
      <c r="G906" s="1"/>
      <c r="H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78"/>
      <c r="C907" s="1"/>
      <c r="D907" s="1"/>
      <c r="E907" s="1"/>
      <c r="F907" s="1"/>
      <c r="G907" s="1"/>
      <c r="H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78"/>
      <c r="C908" s="1"/>
      <c r="D908" s="1"/>
      <c r="E908" s="1"/>
      <c r="F908" s="1"/>
      <c r="G908" s="1"/>
      <c r="H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78"/>
      <c r="C909" s="1"/>
      <c r="D909" s="1"/>
      <c r="E909" s="1"/>
      <c r="F909" s="1"/>
      <c r="G909" s="1"/>
      <c r="H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78"/>
      <c r="C910" s="1"/>
      <c r="D910" s="1"/>
      <c r="E910" s="1"/>
      <c r="F910" s="1"/>
      <c r="G910" s="1"/>
      <c r="H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78"/>
      <c r="C911" s="1"/>
      <c r="D911" s="1"/>
      <c r="E911" s="1"/>
      <c r="F911" s="1"/>
      <c r="G911" s="1"/>
      <c r="H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78"/>
      <c r="C912" s="1"/>
      <c r="D912" s="1"/>
      <c r="E912" s="1"/>
      <c r="F912" s="1"/>
      <c r="G912" s="1"/>
      <c r="H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78"/>
      <c r="C913" s="1"/>
      <c r="D913" s="1"/>
      <c r="E913" s="1"/>
      <c r="F913" s="1"/>
      <c r="G913" s="1"/>
      <c r="H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78"/>
      <c r="C914" s="1"/>
      <c r="D914" s="1"/>
      <c r="E914" s="1"/>
      <c r="F914" s="1"/>
      <c r="G914" s="1"/>
      <c r="H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78"/>
      <c r="C915" s="1"/>
      <c r="D915" s="1"/>
      <c r="E915" s="1"/>
      <c r="F915" s="1"/>
      <c r="G915" s="1"/>
      <c r="H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78"/>
      <c r="C916" s="1"/>
      <c r="D916" s="1"/>
      <c r="E916" s="1"/>
      <c r="F916" s="1"/>
      <c r="G916" s="1"/>
      <c r="H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78"/>
      <c r="C917" s="1"/>
      <c r="D917" s="1"/>
      <c r="E917" s="1"/>
      <c r="F917" s="1"/>
      <c r="G917" s="1"/>
      <c r="H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78"/>
      <c r="C918" s="1"/>
      <c r="D918" s="1"/>
      <c r="E918" s="1"/>
      <c r="F918" s="1"/>
      <c r="G918" s="1"/>
      <c r="H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78"/>
      <c r="C919" s="1"/>
      <c r="D919" s="1"/>
      <c r="E919" s="1"/>
      <c r="F919" s="1"/>
      <c r="G919" s="1"/>
      <c r="H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78"/>
      <c r="C920" s="1"/>
      <c r="D920" s="1"/>
      <c r="E920" s="1"/>
      <c r="F920" s="1"/>
      <c r="G920" s="1"/>
      <c r="H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78"/>
      <c r="C921" s="1"/>
      <c r="D921" s="1"/>
      <c r="E921" s="1"/>
      <c r="F921" s="1"/>
      <c r="G921" s="1"/>
      <c r="H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78"/>
      <c r="C922" s="1"/>
      <c r="D922" s="1"/>
      <c r="E922" s="1"/>
      <c r="F922" s="1"/>
      <c r="G922" s="1"/>
      <c r="H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78"/>
      <c r="C923" s="1"/>
      <c r="D923" s="1"/>
      <c r="E923" s="1"/>
      <c r="F923" s="1"/>
      <c r="G923" s="1"/>
      <c r="H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78"/>
      <c r="C924" s="1"/>
      <c r="D924" s="1"/>
      <c r="E924" s="1"/>
      <c r="F924" s="1"/>
      <c r="G924" s="1"/>
      <c r="H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78"/>
      <c r="C925" s="1"/>
      <c r="D925" s="1"/>
      <c r="E925" s="1"/>
      <c r="F925" s="1"/>
      <c r="G925" s="1"/>
      <c r="H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78"/>
      <c r="C926" s="1"/>
      <c r="D926" s="1"/>
      <c r="E926" s="1"/>
      <c r="F926" s="1"/>
      <c r="G926" s="1"/>
      <c r="H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78"/>
      <c r="C927" s="1"/>
      <c r="D927" s="1"/>
      <c r="E927" s="1"/>
      <c r="F927" s="1"/>
      <c r="G927" s="1"/>
      <c r="H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78"/>
      <c r="C928" s="1"/>
      <c r="D928" s="1"/>
      <c r="E928" s="1"/>
      <c r="F928" s="1"/>
      <c r="G928" s="1"/>
      <c r="H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78"/>
      <c r="C929" s="1"/>
      <c r="D929" s="1"/>
      <c r="E929" s="1"/>
      <c r="F929" s="1"/>
      <c r="G929" s="1"/>
      <c r="H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78"/>
      <c r="C930" s="1"/>
      <c r="D930" s="1"/>
      <c r="E930" s="1"/>
      <c r="F930" s="1"/>
      <c r="G930" s="1"/>
      <c r="H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78"/>
      <c r="C931" s="1"/>
      <c r="D931" s="1"/>
      <c r="E931" s="1"/>
      <c r="F931" s="1"/>
      <c r="G931" s="1"/>
      <c r="H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78"/>
      <c r="C932" s="1"/>
      <c r="D932" s="1"/>
      <c r="E932" s="1"/>
      <c r="F932" s="1"/>
      <c r="G932" s="1"/>
      <c r="H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78"/>
      <c r="C933" s="1"/>
      <c r="D933" s="1"/>
      <c r="E933" s="1"/>
      <c r="F933" s="1"/>
      <c r="G933" s="1"/>
      <c r="H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78"/>
      <c r="C934" s="1"/>
      <c r="D934" s="1"/>
      <c r="E934" s="1"/>
      <c r="F934" s="1"/>
      <c r="G934" s="1"/>
      <c r="H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78"/>
      <c r="C935" s="1"/>
      <c r="D935" s="1"/>
      <c r="E935" s="1"/>
      <c r="F935" s="1"/>
      <c r="G935" s="1"/>
      <c r="H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78"/>
      <c r="C936" s="1"/>
      <c r="D936" s="1"/>
      <c r="E936" s="1"/>
      <c r="F936" s="1"/>
      <c r="G936" s="1"/>
      <c r="H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78"/>
      <c r="C937" s="1"/>
      <c r="D937" s="1"/>
      <c r="E937" s="1"/>
      <c r="F937" s="1"/>
      <c r="G937" s="1"/>
      <c r="H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78"/>
      <c r="C938" s="1"/>
      <c r="D938" s="1"/>
      <c r="E938" s="1"/>
      <c r="F938" s="1"/>
      <c r="G938" s="1"/>
      <c r="H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78"/>
      <c r="C939" s="1"/>
      <c r="D939" s="1"/>
      <c r="E939" s="1"/>
      <c r="F939" s="1"/>
      <c r="G939" s="1"/>
      <c r="H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78"/>
      <c r="C940" s="1"/>
      <c r="D940" s="1"/>
      <c r="E940" s="1"/>
      <c r="F940" s="1"/>
      <c r="G940" s="1"/>
      <c r="H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78"/>
      <c r="C941" s="1"/>
      <c r="D941" s="1"/>
      <c r="E941" s="1"/>
      <c r="F941" s="1"/>
      <c r="G941" s="1"/>
      <c r="H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78"/>
      <c r="C942" s="1"/>
      <c r="D942" s="1"/>
      <c r="E942" s="1"/>
      <c r="F942" s="1"/>
      <c r="G942" s="1"/>
      <c r="H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78"/>
      <c r="C943" s="1"/>
      <c r="D943" s="1"/>
      <c r="E943" s="1"/>
      <c r="F943" s="1"/>
      <c r="G943" s="1"/>
      <c r="H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78"/>
      <c r="C944" s="1"/>
      <c r="D944" s="1"/>
      <c r="E944" s="1"/>
      <c r="F944" s="1"/>
      <c r="G944" s="1"/>
      <c r="H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78"/>
      <c r="C945" s="1"/>
      <c r="D945" s="1"/>
      <c r="E945" s="1"/>
      <c r="F945" s="1"/>
      <c r="G945" s="1"/>
      <c r="H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78"/>
      <c r="C946" s="1"/>
      <c r="D946" s="1"/>
      <c r="E946" s="1"/>
      <c r="F946" s="1"/>
      <c r="G946" s="1"/>
      <c r="H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78"/>
      <c r="C947" s="1"/>
      <c r="D947" s="1"/>
      <c r="E947" s="1"/>
      <c r="F947" s="1"/>
      <c r="G947" s="1"/>
      <c r="H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78"/>
      <c r="C948" s="1"/>
      <c r="D948" s="1"/>
      <c r="E948" s="1"/>
      <c r="F948" s="1"/>
      <c r="G948" s="1"/>
      <c r="H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78"/>
      <c r="C949" s="1"/>
      <c r="D949" s="1"/>
      <c r="E949" s="1"/>
      <c r="F949" s="1"/>
      <c r="G949" s="1"/>
      <c r="H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78"/>
      <c r="C950" s="1"/>
      <c r="D950" s="1"/>
      <c r="E950" s="1"/>
      <c r="F950" s="1"/>
      <c r="G950" s="1"/>
      <c r="H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78"/>
      <c r="C951" s="1"/>
      <c r="D951" s="1"/>
      <c r="E951" s="1"/>
      <c r="F951" s="1"/>
      <c r="G951" s="1"/>
      <c r="H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78"/>
      <c r="C952" s="1"/>
      <c r="D952" s="1"/>
      <c r="E952" s="1"/>
      <c r="F952" s="1"/>
      <c r="G952" s="1"/>
      <c r="H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78"/>
      <c r="C953" s="1"/>
      <c r="D953" s="1"/>
      <c r="E953" s="1"/>
      <c r="F953" s="1"/>
      <c r="G953" s="1"/>
      <c r="H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78"/>
      <c r="C954" s="1"/>
      <c r="D954" s="1"/>
      <c r="E954" s="1"/>
      <c r="F954" s="1"/>
      <c r="G954" s="1"/>
      <c r="H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78"/>
      <c r="C955" s="1"/>
      <c r="D955" s="1"/>
      <c r="E955" s="1"/>
      <c r="F955" s="1"/>
      <c r="G955" s="1"/>
      <c r="H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78"/>
      <c r="C956" s="1"/>
      <c r="D956" s="1"/>
      <c r="E956" s="1"/>
      <c r="F956" s="1"/>
      <c r="G956" s="1"/>
      <c r="H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78"/>
      <c r="C957" s="1"/>
      <c r="D957" s="1"/>
      <c r="E957" s="1"/>
      <c r="F957" s="1"/>
      <c r="G957" s="1"/>
      <c r="H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78"/>
      <c r="C958" s="1"/>
      <c r="D958" s="1"/>
      <c r="E958" s="1"/>
      <c r="F958" s="1"/>
      <c r="G958" s="1"/>
      <c r="H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78"/>
      <c r="C959" s="1"/>
      <c r="D959" s="1"/>
      <c r="E959" s="1"/>
      <c r="F959" s="1"/>
      <c r="G959" s="1"/>
      <c r="H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78"/>
      <c r="C960" s="1"/>
      <c r="D960" s="1"/>
      <c r="E960" s="1"/>
      <c r="F960" s="1"/>
      <c r="G960" s="1"/>
      <c r="H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78"/>
      <c r="C961" s="1"/>
      <c r="D961" s="1"/>
      <c r="E961" s="1"/>
      <c r="F961" s="1"/>
      <c r="G961" s="1"/>
      <c r="H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78"/>
      <c r="C962" s="1"/>
      <c r="D962" s="1"/>
      <c r="E962" s="1"/>
      <c r="F962" s="1"/>
      <c r="G962" s="1"/>
      <c r="H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78"/>
      <c r="C963" s="1"/>
      <c r="D963" s="1"/>
      <c r="E963" s="1"/>
      <c r="F963" s="1"/>
      <c r="G963" s="1"/>
      <c r="H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78"/>
      <c r="C964" s="1"/>
      <c r="D964" s="1"/>
      <c r="E964" s="1"/>
      <c r="F964" s="1"/>
      <c r="G964" s="1"/>
      <c r="H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78"/>
      <c r="C965" s="1"/>
      <c r="D965" s="1"/>
      <c r="E965" s="1"/>
      <c r="F965" s="1"/>
      <c r="G965" s="1"/>
      <c r="H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78"/>
      <c r="C966" s="1"/>
      <c r="D966" s="1"/>
      <c r="E966" s="1"/>
      <c r="F966" s="1"/>
      <c r="G966" s="1"/>
      <c r="H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78"/>
      <c r="C967" s="1"/>
      <c r="D967" s="1"/>
      <c r="E967" s="1"/>
      <c r="F967" s="1"/>
      <c r="G967" s="1"/>
      <c r="H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78"/>
      <c r="C968" s="1"/>
      <c r="D968" s="1"/>
      <c r="E968" s="1"/>
      <c r="F968" s="1"/>
      <c r="G968" s="1"/>
      <c r="H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78"/>
      <c r="C969" s="1"/>
      <c r="D969" s="1"/>
      <c r="E969" s="1"/>
      <c r="F969" s="1"/>
      <c r="G969" s="1"/>
      <c r="H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78"/>
      <c r="C970" s="1"/>
      <c r="D970" s="1"/>
      <c r="E970" s="1"/>
      <c r="F970" s="1"/>
      <c r="G970" s="1"/>
      <c r="H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78"/>
      <c r="C971" s="1"/>
      <c r="D971" s="1"/>
      <c r="E971" s="1"/>
      <c r="F971" s="1"/>
      <c r="G971" s="1"/>
      <c r="H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78"/>
      <c r="C972" s="1"/>
      <c r="D972" s="1"/>
      <c r="E972" s="1"/>
      <c r="F972" s="1"/>
      <c r="G972" s="1"/>
      <c r="H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78"/>
      <c r="C973" s="1"/>
      <c r="D973" s="1"/>
      <c r="E973" s="1"/>
      <c r="F973" s="1"/>
      <c r="G973" s="1"/>
      <c r="H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78"/>
      <c r="C974" s="1"/>
      <c r="D974" s="1"/>
      <c r="E974" s="1"/>
      <c r="F974" s="1"/>
      <c r="G974" s="1"/>
      <c r="H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78"/>
      <c r="C975" s="1"/>
      <c r="D975" s="1"/>
      <c r="E975" s="1"/>
      <c r="F975" s="1"/>
      <c r="G975" s="1"/>
      <c r="H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78"/>
      <c r="C976" s="1"/>
      <c r="D976" s="1"/>
      <c r="E976" s="1"/>
      <c r="F976" s="1"/>
      <c r="G976" s="1"/>
      <c r="H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78"/>
      <c r="C977" s="1"/>
      <c r="D977" s="1"/>
      <c r="E977" s="1"/>
      <c r="F977" s="1"/>
      <c r="G977" s="1"/>
      <c r="H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78"/>
      <c r="C978" s="1"/>
      <c r="D978" s="1"/>
      <c r="E978" s="1"/>
      <c r="F978" s="1"/>
      <c r="G978" s="1"/>
      <c r="H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78"/>
      <c r="C979" s="1"/>
      <c r="D979" s="1"/>
      <c r="E979" s="1"/>
      <c r="F979" s="1"/>
      <c r="G979" s="1"/>
      <c r="H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78"/>
      <c r="C980" s="1"/>
      <c r="D980" s="1"/>
      <c r="E980" s="1"/>
      <c r="F980" s="1"/>
      <c r="G980" s="1"/>
      <c r="H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78"/>
      <c r="C981" s="1"/>
      <c r="D981" s="1"/>
      <c r="E981" s="1"/>
      <c r="F981" s="1"/>
      <c r="G981" s="1"/>
      <c r="H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78"/>
      <c r="C982" s="1"/>
      <c r="D982" s="1"/>
      <c r="E982" s="1"/>
      <c r="F982" s="1"/>
      <c r="G982" s="1"/>
      <c r="H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78"/>
      <c r="C983" s="1"/>
      <c r="D983" s="1"/>
      <c r="E983" s="1"/>
      <c r="F983" s="1"/>
      <c r="G983" s="1"/>
      <c r="H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78"/>
      <c r="C984" s="1"/>
      <c r="D984" s="1"/>
      <c r="E984" s="1"/>
      <c r="F984" s="1"/>
      <c r="G984" s="1"/>
      <c r="H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78"/>
      <c r="C985" s="1"/>
      <c r="D985" s="1"/>
      <c r="E985" s="1"/>
      <c r="F985" s="1"/>
      <c r="G985" s="1"/>
      <c r="H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78"/>
      <c r="C986" s="1"/>
      <c r="D986" s="1"/>
      <c r="E986" s="1"/>
      <c r="F986" s="1"/>
      <c r="G986" s="1"/>
      <c r="H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78"/>
      <c r="C987" s="1"/>
      <c r="D987" s="1"/>
      <c r="E987" s="1"/>
      <c r="F987" s="1"/>
      <c r="G987" s="1"/>
      <c r="H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78"/>
      <c r="C988" s="1"/>
      <c r="D988" s="1"/>
      <c r="E988" s="1"/>
      <c r="F988" s="1"/>
      <c r="G988" s="1"/>
      <c r="H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78"/>
      <c r="C989" s="1"/>
      <c r="D989" s="1"/>
      <c r="E989" s="1"/>
      <c r="F989" s="1"/>
      <c r="G989" s="1"/>
      <c r="H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78"/>
      <c r="C990" s="1"/>
      <c r="D990" s="1"/>
      <c r="E990" s="1"/>
      <c r="F990" s="1"/>
      <c r="G990" s="1"/>
      <c r="H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78"/>
      <c r="C991" s="1"/>
      <c r="D991" s="1"/>
      <c r="E991" s="1"/>
      <c r="F991" s="1"/>
      <c r="G991" s="1"/>
      <c r="H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78"/>
      <c r="C992" s="1"/>
      <c r="D992" s="1"/>
      <c r="E992" s="1"/>
      <c r="F992" s="1"/>
      <c r="G992" s="1"/>
      <c r="H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78"/>
      <c r="C993" s="1"/>
      <c r="D993" s="1"/>
      <c r="E993" s="1"/>
      <c r="F993" s="1"/>
      <c r="G993" s="1"/>
      <c r="H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78"/>
      <c r="C994" s="1"/>
      <c r="D994" s="1"/>
      <c r="E994" s="1"/>
      <c r="F994" s="1"/>
      <c r="G994" s="1"/>
      <c r="H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78"/>
      <c r="C995" s="1"/>
      <c r="D995" s="1"/>
      <c r="E995" s="1"/>
      <c r="F995" s="1"/>
      <c r="G995" s="1"/>
      <c r="H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78"/>
      <c r="C996" s="1"/>
      <c r="D996" s="1"/>
      <c r="E996" s="1"/>
      <c r="F996" s="1"/>
      <c r="G996" s="1"/>
      <c r="H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78"/>
      <c r="C997" s="1"/>
      <c r="D997" s="1"/>
      <c r="E997" s="1"/>
      <c r="F997" s="1"/>
      <c r="G997" s="1"/>
      <c r="H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78"/>
      <c r="C998" s="1"/>
      <c r="D998" s="1"/>
      <c r="E998" s="1"/>
      <c r="F998" s="1"/>
      <c r="G998" s="1"/>
      <c r="H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78"/>
      <c r="C999" s="1"/>
      <c r="D999" s="1"/>
      <c r="E999" s="1"/>
      <c r="F999" s="1"/>
      <c r="G999" s="1"/>
      <c r="H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78"/>
      <c r="C1000" s="1"/>
      <c r="D1000" s="1"/>
      <c r="E1000" s="1"/>
      <c r="F1000" s="1"/>
      <c r="G1000" s="1"/>
      <c r="H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H1"/>
    <mergeCell ref="C2:H2"/>
    <mergeCell ref="C3:G3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18" zoomScale="65" workbookViewId="0">
      <selection activeCell="I5" sqref="I5"/>
    </sheetView>
  </sheetViews>
  <sheetFormatPr defaultColWidth="14.453125" defaultRowHeight="15" customHeight="1"/>
  <cols>
    <col min="1" max="1" width="21.453125" customWidth="1"/>
    <col min="2" max="3" width="16.81640625" customWidth="1"/>
    <col min="4" max="4" width="11.54296875" customWidth="1"/>
    <col min="5" max="5" width="10.81640625" customWidth="1"/>
    <col min="6" max="6" width="10.7265625" customWidth="1"/>
    <col min="7" max="7" width="18.453125" customWidth="1"/>
    <col min="8" max="8" width="10.7265625" customWidth="1"/>
    <col min="9" max="9" width="20.81640625" customWidth="1"/>
    <col min="10" max="10" width="25.08984375" customWidth="1"/>
    <col min="11" max="11" width="21.26953125" customWidth="1"/>
    <col min="12" max="26" width="8.7265625" customWidth="1"/>
  </cols>
  <sheetData>
    <row r="1" spans="1:11" ht="14.5">
      <c r="A1" s="142" t="s">
        <v>219</v>
      </c>
      <c r="B1" s="135"/>
      <c r="C1" s="135"/>
      <c r="D1" s="135"/>
      <c r="E1" s="135"/>
      <c r="F1" s="135"/>
      <c r="G1" s="135"/>
      <c r="H1" s="135"/>
    </row>
    <row r="2" spans="1:11" ht="14.5">
      <c r="A2" s="84" t="s">
        <v>12</v>
      </c>
      <c r="B2" s="134" t="s">
        <v>204</v>
      </c>
      <c r="C2" s="135"/>
      <c r="D2" s="135"/>
      <c r="E2" s="135"/>
      <c r="F2" s="135"/>
      <c r="G2" s="135"/>
      <c r="H2" s="135"/>
      <c r="I2" s="54" t="s">
        <v>205</v>
      </c>
      <c r="J2" s="55" t="s">
        <v>206</v>
      </c>
      <c r="K2" s="56" t="s">
        <v>207</v>
      </c>
    </row>
    <row r="3" spans="1:11" ht="14.5">
      <c r="A3" s="51"/>
      <c r="B3" s="137" t="s">
        <v>30</v>
      </c>
      <c r="C3" s="139" t="s">
        <v>36</v>
      </c>
      <c r="D3" s="134" t="s">
        <v>220</v>
      </c>
      <c r="E3" s="135"/>
      <c r="F3" s="135"/>
      <c r="G3" s="136"/>
      <c r="H3" s="23"/>
      <c r="I3" s="55"/>
      <c r="J3" s="55" t="s">
        <v>221</v>
      </c>
      <c r="K3" s="56" t="s">
        <v>222</v>
      </c>
    </row>
    <row r="4" spans="1:11" ht="14.5">
      <c r="A4" s="51"/>
      <c r="B4" s="138"/>
      <c r="C4" s="140"/>
      <c r="D4" s="27" t="s">
        <v>2</v>
      </c>
      <c r="E4" s="29" t="s">
        <v>4</v>
      </c>
      <c r="F4" s="30" t="s">
        <v>6</v>
      </c>
      <c r="G4" s="31" t="s">
        <v>7</v>
      </c>
      <c r="H4" s="31" t="s">
        <v>37</v>
      </c>
      <c r="I4" s="55" t="s">
        <v>223</v>
      </c>
      <c r="J4" s="55"/>
      <c r="K4" s="56"/>
    </row>
    <row r="5" spans="1:11" ht="14.5">
      <c r="A5" s="39" t="s">
        <v>46</v>
      </c>
      <c r="B5" s="41">
        <f t="shared" ref="B5:B41" si="0">H5+C5</f>
        <v>2151838</v>
      </c>
      <c r="C5" s="41">
        <f t="shared" ref="C5:C41" si="1">SUM(D5:G5)</f>
        <v>2151541</v>
      </c>
      <c r="D5" s="41">
        <v>929641</v>
      </c>
      <c r="E5" s="41">
        <v>394477</v>
      </c>
      <c r="F5" s="41">
        <v>567271</v>
      </c>
      <c r="G5" s="41">
        <v>260152</v>
      </c>
      <c r="H5" s="41">
        <v>297</v>
      </c>
      <c r="I5" s="58">
        <f>'Active Internet Q2 2018'!B5</f>
        <v>2038101</v>
      </c>
      <c r="J5" s="59">
        <f t="shared" ref="J5:J41" si="2">(B5-I5)/I5*100</f>
        <v>5.5805379615632393</v>
      </c>
      <c r="K5" s="60">
        <f t="shared" ref="K5:K41" si="3">(B5/B$44)*100</f>
        <v>2.0220077534048824</v>
      </c>
    </row>
    <row r="6" spans="1:11" ht="14.5">
      <c r="A6" s="39" t="s">
        <v>85</v>
      </c>
      <c r="B6" s="41">
        <f t="shared" si="0"/>
        <v>1751928</v>
      </c>
      <c r="C6" s="41">
        <f t="shared" si="1"/>
        <v>1751605</v>
      </c>
      <c r="D6" s="41">
        <v>752850</v>
      </c>
      <c r="E6" s="41">
        <v>376484</v>
      </c>
      <c r="F6" s="41">
        <v>514449</v>
      </c>
      <c r="G6" s="41">
        <v>107822</v>
      </c>
      <c r="H6" s="41">
        <v>323</v>
      </c>
      <c r="I6" s="58">
        <f>'Active Internet Q2 2018'!B6</f>
        <v>1787031</v>
      </c>
      <c r="J6" s="59">
        <f t="shared" si="2"/>
        <v>-1.9643195893076282</v>
      </c>
      <c r="K6" s="60">
        <f t="shared" si="3"/>
        <v>1.6462261561544635</v>
      </c>
    </row>
    <row r="7" spans="1:11" ht="14.5">
      <c r="A7" s="39" t="s">
        <v>90</v>
      </c>
      <c r="B7" s="41">
        <f t="shared" si="0"/>
        <v>2013139</v>
      </c>
      <c r="C7" s="41">
        <f t="shared" si="1"/>
        <v>2012790</v>
      </c>
      <c r="D7" s="41">
        <v>741911</v>
      </c>
      <c r="E7" s="41">
        <v>369436</v>
      </c>
      <c r="F7" s="41">
        <v>753808</v>
      </c>
      <c r="G7" s="41">
        <v>147635</v>
      </c>
      <c r="H7" s="41">
        <v>349</v>
      </c>
      <c r="I7" s="58">
        <f>'Active Internet Q2 2018'!B7</f>
        <v>1901802</v>
      </c>
      <c r="J7" s="59">
        <f t="shared" si="2"/>
        <v>5.8542897735936759</v>
      </c>
      <c r="K7" s="60">
        <f t="shared" si="3"/>
        <v>1.8916770996151899</v>
      </c>
    </row>
    <row r="8" spans="1:11" ht="14.5">
      <c r="A8" s="39" t="s">
        <v>97</v>
      </c>
      <c r="B8" s="41">
        <f t="shared" si="0"/>
        <v>2907966</v>
      </c>
      <c r="C8" s="41">
        <f t="shared" si="1"/>
        <v>2898410</v>
      </c>
      <c r="D8" s="41">
        <v>1427148</v>
      </c>
      <c r="E8" s="41">
        <v>503125</v>
      </c>
      <c r="F8" s="41">
        <v>692607</v>
      </c>
      <c r="G8" s="41">
        <v>275530</v>
      </c>
      <c r="H8" s="41">
        <v>9556</v>
      </c>
      <c r="I8" s="58">
        <f>'Active Internet Q2 2018'!B8</f>
        <v>2835843</v>
      </c>
      <c r="J8" s="59">
        <f t="shared" si="2"/>
        <v>2.5432649127613902</v>
      </c>
      <c r="K8" s="60">
        <f t="shared" si="3"/>
        <v>2.7325150864692334</v>
      </c>
    </row>
    <row r="9" spans="1:11" ht="14.5">
      <c r="A9" s="39" t="s">
        <v>103</v>
      </c>
      <c r="B9" s="41">
        <f t="shared" si="0"/>
        <v>1803096</v>
      </c>
      <c r="C9" s="41">
        <f t="shared" si="1"/>
        <v>1802771</v>
      </c>
      <c r="D9" s="41">
        <v>843277</v>
      </c>
      <c r="E9" s="41">
        <v>338751</v>
      </c>
      <c r="F9" s="41">
        <v>487519</v>
      </c>
      <c r="G9" s="41">
        <v>133224</v>
      </c>
      <c r="H9" s="41">
        <v>325</v>
      </c>
      <c r="I9" s="58">
        <f>'Active Internet Q2 2018'!B9</f>
        <v>1881544</v>
      </c>
      <c r="J9" s="59">
        <f t="shared" si="2"/>
        <v>-4.1693417746276458</v>
      </c>
      <c r="K9" s="60">
        <f t="shared" si="3"/>
        <v>1.6943069562547597</v>
      </c>
    </row>
    <row r="10" spans="1:11" ht="14.5">
      <c r="A10" s="39" t="s">
        <v>109</v>
      </c>
      <c r="B10" s="41">
        <f t="shared" si="0"/>
        <v>794942</v>
      </c>
      <c r="C10" s="41">
        <f t="shared" si="1"/>
        <v>794891</v>
      </c>
      <c r="D10" s="41">
        <v>343225</v>
      </c>
      <c r="E10" s="41">
        <v>234620</v>
      </c>
      <c r="F10" s="41">
        <v>182869</v>
      </c>
      <c r="G10" s="41">
        <v>34177</v>
      </c>
      <c r="H10" s="41">
        <v>51</v>
      </c>
      <c r="I10" s="58">
        <f>'Active Internet Q2 2018'!B10</f>
        <v>743643</v>
      </c>
      <c r="J10" s="59">
        <f t="shared" si="2"/>
        <v>6.8983369708314344</v>
      </c>
      <c r="K10" s="60">
        <f t="shared" si="3"/>
        <v>0.74697950659258916</v>
      </c>
    </row>
    <row r="11" spans="1:11" ht="14.5">
      <c r="A11" s="39" t="s">
        <v>113</v>
      </c>
      <c r="B11" s="41">
        <f t="shared" si="0"/>
        <v>2501216</v>
      </c>
      <c r="C11" s="41">
        <f t="shared" si="1"/>
        <v>2501093</v>
      </c>
      <c r="D11" s="41">
        <v>773369</v>
      </c>
      <c r="E11" s="41">
        <v>822278</v>
      </c>
      <c r="F11" s="41">
        <v>577677</v>
      </c>
      <c r="G11" s="41">
        <v>327769</v>
      </c>
      <c r="H11" s="41">
        <v>123</v>
      </c>
      <c r="I11" s="58">
        <f>'Active Internet Q2 2018'!B11</f>
        <v>2490120</v>
      </c>
      <c r="J11" s="59">
        <f t="shared" si="2"/>
        <v>0.44560101521211826</v>
      </c>
      <c r="K11" s="60">
        <f t="shared" si="3"/>
        <v>2.3503061777607543</v>
      </c>
    </row>
    <row r="12" spans="1:11" ht="14.5">
      <c r="A12" s="39" t="s">
        <v>118</v>
      </c>
      <c r="B12" s="41">
        <f t="shared" si="0"/>
        <v>1794337</v>
      </c>
      <c r="C12" s="41">
        <f t="shared" si="1"/>
        <v>1793833</v>
      </c>
      <c r="D12" s="41">
        <v>570723</v>
      </c>
      <c r="E12" s="41">
        <v>288564</v>
      </c>
      <c r="F12" s="41">
        <v>833769</v>
      </c>
      <c r="G12" s="41">
        <v>100777</v>
      </c>
      <c r="H12" s="41">
        <v>504</v>
      </c>
      <c r="I12" s="58">
        <f>'Active Internet Q2 2018'!B12</f>
        <v>1802336</v>
      </c>
      <c r="J12" s="59">
        <f t="shared" si="2"/>
        <v>-0.44381291834596881</v>
      </c>
      <c r="K12" s="60">
        <f t="shared" si="3"/>
        <v>1.6860764268598549</v>
      </c>
    </row>
    <row r="13" spans="1:11" ht="14.5">
      <c r="A13" s="39" t="s">
        <v>120</v>
      </c>
      <c r="B13" s="41">
        <f t="shared" si="0"/>
        <v>1480239</v>
      </c>
      <c r="C13" s="41">
        <f t="shared" si="1"/>
        <v>1480108</v>
      </c>
      <c r="D13" s="41">
        <v>568899</v>
      </c>
      <c r="E13" s="41">
        <v>323637</v>
      </c>
      <c r="F13" s="41">
        <v>420030</v>
      </c>
      <c r="G13" s="41">
        <v>167542</v>
      </c>
      <c r="H13" s="41">
        <v>131</v>
      </c>
      <c r="I13" s="58">
        <f>'Active Internet Q2 2018'!B13</f>
        <v>1431578</v>
      </c>
      <c r="J13" s="59">
        <f t="shared" si="2"/>
        <v>3.3991162200033807</v>
      </c>
      <c r="K13" s="60">
        <f t="shared" si="3"/>
        <v>1.3909293984455566</v>
      </c>
    </row>
    <row r="14" spans="1:11" ht="14.5">
      <c r="A14" s="39" t="s">
        <v>125</v>
      </c>
      <c r="B14" s="41">
        <f t="shared" si="0"/>
        <v>3641334</v>
      </c>
      <c r="C14" s="41">
        <f t="shared" si="1"/>
        <v>3631977</v>
      </c>
      <c r="D14" s="41">
        <v>1462828</v>
      </c>
      <c r="E14" s="41">
        <v>1038935</v>
      </c>
      <c r="F14" s="41">
        <v>960648</v>
      </c>
      <c r="G14" s="41">
        <v>169566</v>
      </c>
      <c r="H14" s="41">
        <v>9357</v>
      </c>
      <c r="I14" s="58">
        <f>'Active Internet Q2 2018'!B14</f>
        <v>3470092</v>
      </c>
      <c r="J14" s="59">
        <f t="shared" si="2"/>
        <v>4.9347971177709411</v>
      </c>
      <c r="K14" s="60">
        <f t="shared" si="3"/>
        <v>3.4216356346234309</v>
      </c>
    </row>
    <row r="15" spans="1:11" ht="14.5">
      <c r="A15" s="39" t="s">
        <v>126</v>
      </c>
      <c r="B15" s="41">
        <f t="shared" si="0"/>
        <v>857729</v>
      </c>
      <c r="C15" s="41">
        <f t="shared" si="1"/>
        <v>857695</v>
      </c>
      <c r="D15" s="41">
        <v>380893</v>
      </c>
      <c r="E15" s="41">
        <v>149528</v>
      </c>
      <c r="F15" s="41">
        <v>262406</v>
      </c>
      <c r="G15" s="41">
        <v>64868</v>
      </c>
      <c r="H15" s="41">
        <v>34</v>
      </c>
      <c r="I15" s="58">
        <f>'Active Internet Q2 2018'!B15</f>
        <v>842099</v>
      </c>
      <c r="J15" s="59">
        <f t="shared" si="2"/>
        <v>1.8560763045675153</v>
      </c>
      <c r="K15" s="60">
        <f t="shared" si="3"/>
        <v>0.80597827918282716</v>
      </c>
    </row>
    <row r="16" spans="1:11" ht="14.5">
      <c r="A16" s="39" t="s">
        <v>130</v>
      </c>
      <c r="B16" s="41">
        <f t="shared" si="0"/>
        <v>3539607</v>
      </c>
      <c r="C16" s="41">
        <f t="shared" si="1"/>
        <v>3521389</v>
      </c>
      <c r="D16" s="41">
        <v>1157391</v>
      </c>
      <c r="E16" s="41">
        <v>1367516</v>
      </c>
      <c r="F16" s="41">
        <v>766946</v>
      </c>
      <c r="G16" s="41">
        <v>229536</v>
      </c>
      <c r="H16" s="41">
        <v>18218</v>
      </c>
      <c r="I16" s="58">
        <f>'Active Internet Q2 2018'!B16</f>
        <v>3406685</v>
      </c>
      <c r="J16" s="59">
        <f t="shared" si="2"/>
        <v>3.9017989629214322</v>
      </c>
      <c r="K16" s="60">
        <f t="shared" si="3"/>
        <v>3.3260462906623061</v>
      </c>
    </row>
    <row r="17" spans="1:11" ht="14.5">
      <c r="A17" s="39" t="s">
        <v>135</v>
      </c>
      <c r="B17" s="41">
        <f t="shared" si="0"/>
        <v>1071425</v>
      </c>
      <c r="C17" s="41">
        <f t="shared" si="1"/>
        <v>1071315</v>
      </c>
      <c r="D17" s="41">
        <v>604385</v>
      </c>
      <c r="E17" s="41">
        <v>246231</v>
      </c>
      <c r="F17" s="41">
        <v>200760</v>
      </c>
      <c r="G17" s="41">
        <v>19939</v>
      </c>
      <c r="H17" s="41">
        <v>110</v>
      </c>
      <c r="I17" s="58">
        <f>'Active Internet Q2 2018'!B17</f>
        <v>988812</v>
      </c>
      <c r="J17" s="59">
        <f t="shared" si="2"/>
        <v>8.3547732025905841</v>
      </c>
      <c r="K17" s="60">
        <f t="shared" si="3"/>
        <v>1.0067810203146454</v>
      </c>
    </row>
    <row r="18" spans="1:11" ht="14.5">
      <c r="A18" s="39" t="s">
        <v>137</v>
      </c>
      <c r="B18" s="41">
        <f t="shared" si="0"/>
        <v>2086278</v>
      </c>
      <c r="C18" s="41">
        <f t="shared" si="1"/>
        <v>2086017</v>
      </c>
      <c r="D18" s="41">
        <v>932216</v>
      </c>
      <c r="E18" s="41">
        <v>503384</v>
      </c>
      <c r="F18" s="41">
        <v>484027</v>
      </c>
      <c r="G18" s="41">
        <v>166390</v>
      </c>
      <c r="H18" s="41">
        <v>261</v>
      </c>
      <c r="I18" s="58">
        <f>'Active Internet Q2 2018'!B18</f>
        <v>2000304</v>
      </c>
      <c r="J18" s="59">
        <f t="shared" si="2"/>
        <v>4.2980466969020705</v>
      </c>
      <c r="K18" s="60">
        <f t="shared" si="3"/>
        <v>1.9604032886109599</v>
      </c>
    </row>
    <row r="19" spans="1:11" ht="14.5">
      <c r="A19" s="39" t="s">
        <v>141</v>
      </c>
      <c r="B19" s="41">
        <f t="shared" si="0"/>
        <v>5158720</v>
      </c>
      <c r="C19" s="41">
        <f t="shared" si="1"/>
        <v>5093762</v>
      </c>
      <c r="D19" s="41">
        <v>1529696</v>
      </c>
      <c r="E19" s="41">
        <v>1904408</v>
      </c>
      <c r="F19" s="41">
        <v>1032704</v>
      </c>
      <c r="G19" s="41">
        <v>626954</v>
      </c>
      <c r="H19" s="41">
        <v>64958</v>
      </c>
      <c r="I19" s="58">
        <f>'Active Internet Q2 2018'!B19</f>
        <v>4731758</v>
      </c>
      <c r="J19" s="59">
        <f t="shared" si="2"/>
        <v>9.0233270594142816</v>
      </c>
      <c r="K19" s="60">
        <f t="shared" si="3"/>
        <v>4.8474707843456777</v>
      </c>
    </row>
    <row r="20" spans="1:11" ht="14.5">
      <c r="A20" s="39" t="s">
        <v>145</v>
      </c>
      <c r="B20" s="41">
        <f t="shared" si="0"/>
        <v>1149678</v>
      </c>
      <c r="C20" s="41">
        <f t="shared" si="1"/>
        <v>1149551</v>
      </c>
      <c r="D20" s="41">
        <v>501061</v>
      </c>
      <c r="E20" s="41">
        <v>251464</v>
      </c>
      <c r="F20" s="41">
        <v>333263</v>
      </c>
      <c r="G20" s="41">
        <v>63763</v>
      </c>
      <c r="H20" s="41">
        <v>127</v>
      </c>
      <c r="I20" s="58">
        <f>'Active Internet Q2 2018'!B20</f>
        <v>1191663</v>
      </c>
      <c r="J20" s="59">
        <f t="shared" si="2"/>
        <v>-3.5232276239171649</v>
      </c>
      <c r="K20" s="60">
        <f t="shared" si="3"/>
        <v>1.0803126582572751</v>
      </c>
    </row>
    <row r="21" spans="1:11" ht="15.75" customHeight="1">
      <c r="A21" s="39" t="s">
        <v>152</v>
      </c>
      <c r="B21" s="41">
        <f t="shared" si="0"/>
        <v>2136739</v>
      </c>
      <c r="C21" s="41">
        <f t="shared" si="1"/>
        <v>2136492</v>
      </c>
      <c r="D21" s="41">
        <v>1128987</v>
      </c>
      <c r="E21" s="41">
        <v>369383</v>
      </c>
      <c r="F21" s="41">
        <v>448176</v>
      </c>
      <c r="G21" s="41">
        <v>189946</v>
      </c>
      <c r="H21" s="41">
        <v>247</v>
      </c>
      <c r="I21" s="58">
        <f>'Active Internet Q2 2018'!B21</f>
        <v>2064296</v>
      </c>
      <c r="J21" s="59">
        <f t="shared" si="2"/>
        <v>3.5093319950239699</v>
      </c>
      <c r="K21" s="60">
        <f t="shared" si="3"/>
        <v>2.0078197452608397</v>
      </c>
    </row>
    <row r="22" spans="1:11" ht="15.75" customHeight="1">
      <c r="A22" s="39" t="s">
        <v>159</v>
      </c>
      <c r="B22" s="41">
        <f t="shared" si="0"/>
        <v>1036181</v>
      </c>
      <c r="C22" s="41">
        <f t="shared" si="1"/>
        <v>1035004</v>
      </c>
      <c r="D22" s="41">
        <v>529559</v>
      </c>
      <c r="E22" s="41">
        <v>104818</v>
      </c>
      <c r="F22" s="41">
        <v>309117</v>
      </c>
      <c r="G22" s="41">
        <v>91510</v>
      </c>
      <c r="H22" s="41">
        <v>1177</v>
      </c>
      <c r="I22" s="58">
        <f>'Active Internet Q2 2018'!B22</f>
        <v>1098549</v>
      </c>
      <c r="J22" s="59">
        <f t="shared" si="2"/>
        <v>-5.6773070659570033</v>
      </c>
      <c r="K22" s="60">
        <f t="shared" si="3"/>
        <v>0.97366345232811413</v>
      </c>
    </row>
    <row r="23" spans="1:11" ht="15.75" customHeight="1">
      <c r="A23" s="39" t="s">
        <v>165</v>
      </c>
      <c r="B23" s="41">
        <f t="shared" si="0"/>
        <v>4670184</v>
      </c>
      <c r="C23" s="41">
        <f t="shared" si="1"/>
        <v>4643097</v>
      </c>
      <c r="D23" s="41">
        <v>1648348</v>
      </c>
      <c r="E23" s="41">
        <v>1071982</v>
      </c>
      <c r="F23" s="41">
        <v>1397852</v>
      </c>
      <c r="G23" s="41">
        <v>524915</v>
      </c>
      <c r="H23" s="41">
        <v>27087</v>
      </c>
      <c r="I23" s="58">
        <f>'Active Internet Q2 2018'!B23</f>
        <v>4724672</v>
      </c>
      <c r="J23" s="59">
        <f t="shared" si="2"/>
        <v>-1.153265242539588</v>
      </c>
      <c r="K23" s="60">
        <f t="shared" si="3"/>
        <v>4.3884103997733224</v>
      </c>
    </row>
    <row r="24" spans="1:11" ht="15.75" customHeight="1">
      <c r="A24" s="39" t="s">
        <v>170</v>
      </c>
      <c r="B24" s="41">
        <f t="shared" si="0"/>
        <v>5304468</v>
      </c>
      <c r="C24" s="41">
        <f t="shared" si="1"/>
        <v>5290922</v>
      </c>
      <c r="D24" s="41">
        <v>2481846</v>
      </c>
      <c r="E24" s="41">
        <v>718673</v>
      </c>
      <c r="F24" s="41">
        <v>1549173</v>
      </c>
      <c r="G24" s="41">
        <v>541230</v>
      </c>
      <c r="H24" s="41">
        <v>13546</v>
      </c>
      <c r="I24" s="58">
        <f>'Active Internet Q2 2018'!B24</f>
        <v>4945645</v>
      </c>
      <c r="J24" s="59">
        <f t="shared" si="2"/>
        <v>7.2553327220210919</v>
      </c>
      <c r="K24" s="60">
        <f t="shared" si="3"/>
        <v>4.9844251396657597</v>
      </c>
    </row>
    <row r="25" spans="1:11" ht="15.75" customHeight="1">
      <c r="A25" s="39" t="s">
        <v>177</v>
      </c>
      <c r="B25" s="41">
        <f t="shared" si="0"/>
        <v>2250977</v>
      </c>
      <c r="C25" s="41">
        <f t="shared" si="1"/>
        <v>2249196</v>
      </c>
      <c r="D25" s="41">
        <v>1128557</v>
      </c>
      <c r="E25" s="41">
        <v>516160</v>
      </c>
      <c r="F25" s="41">
        <v>468833</v>
      </c>
      <c r="G25" s="41">
        <v>135646</v>
      </c>
      <c r="H25" s="41">
        <v>1781</v>
      </c>
      <c r="I25" s="58">
        <f>'Active Internet Q2 2018'!B25</f>
        <v>2229895</v>
      </c>
      <c r="J25" s="59">
        <f t="shared" si="2"/>
        <v>0.94542568147827577</v>
      </c>
      <c r="K25" s="60">
        <f t="shared" si="3"/>
        <v>2.1151652432646237</v>
      </c>
    </row>
    <row r="26" spans="1:11" ht="15.75" customHeight="1">
      <c r="A26" s="39" t="s">
        <v>182</v>
      </c>
      <c r="B26" s="41">
        <f t="shared" si="0"/>
        <v>1270417</v>
      </c>
      <c r="C26" s="41">
        <f t="shared" si="1"/>
        <v>1270229</v>
      </c>
      <c r="D26" s="41">
        <v>580396</v>
      </c>
      <c r="E26" s="41">
        <v>324340</v>
      </c>
      <c r="F26" s="41">
        <v>254842</v>
      </c>
      <c r="G26" s="41">
        <v>110651</v>
      </c>
      <c r="H26" s="41">
        <v>188</v>
      </c>
      <c r="I26" s="58">
        <f>'Active Internet Q2 2018'!B26</f>
        <v>1340091</v>
      </c>
      <c r="J26" s="59">
        <f t="shared" si="2"/>
        <v>-5.1991991588630926</v>
      </c>
      <c r="K26" s="60">
        <f t="shared" si="3"/>
        <v>1.19376692114247</v>
      </c>
    </row>
    <row r="27" spans="1:11" ht="15.75" customHeight="1">
      <c r="A27" s="39" t="s">
        <v>187</v>
      </c>
      <c r="B27" s="41">
        <f t="shared" si="0"/>
        <v>2157208</v>
      </c>
      <c r="C27" s="41">
        <f t="shared" si="1"/>
        <v>2157045</v>
      </c>
      <c r="D27" s="41">
        <v>637816</v>
      </c>
      <c r="E27" s="41">
        <v>1039641</v>
      </c>
      <c r="F27" s="41">
        <v>329635</v>
      </c>
      <c r="G27" s="41">
        <v>149953</v>
      </c>
      <c r="H27" s="41">
        <v>163</v>
      </c>
      <c r="I27" s="58">
        <f>'Active Internet Q2 2018'!B27</f>
        <v>2153669</v>
      </c>
      <c r="J27" s="59">
        <f t="shared" si="2"/>
        <v>0.16432422995362797</v>
      </c>
      <c r="K27" s="60">
        <f t="shared" si="3"/>
        <v>2.0270537566987104</v>
      </c>
    </row>
    <row r="28" spans="1:11" ht="15.75" customHeight="1">
      <c r="A28" s="39" t="s">
        <v>188</v>
      </c>
      <c r="B28" s="41">
        <f t="shared" si="0"/>
        <v>2326012</v>
      </c>
      <c r="C28" s="41">
        <f t="shared" si="1"/>
        <v>2325656</v>
      </c>
      <c r="D28" s="41">
        <v>947682</v>
      </c>
      <c r="E28" s="41">
        <v>628520</v>
      </c>
      <c r="F28" s="41">
        <v>588958</v>
      </c>
      <c r="G28" s="41">
        <v>160496</v>
      </c>
      <c r="H28" s="41">
        <v>356</v>
      </c>
      <c r="I28" s="58">
        <f>'Active Internet Q2 2018'!B28</f>
        <v>2368171</v>
      </c>
      <c r="J28" s="59">
        <f t="shared" si="2"/>
        <v>-1.7802346198817571</v>
      </c>
      <c r="K28" s="60">
        <f t="shared" si="3"/>
        <v>2.1856730378926281</v>
      </c>
    </row>
    <row r="29" spans="1:11" ht="15.75" customHeight="1">
      <c r="A29" s="39" t="s">
        <v>189</v>
      </c>
      <c r="B29" s="41">
        <f t="shared" si="0"/>
        <v>15208399</v>
      </c>
      <c r="C29" s="41">
        <f t="shared" si="1"/>
        <v>15012989</v>
      </c>
      <c r="D29" s="41">
        <v>4631368</v>
      </c>
      <c r="E29" s="41">
        <v>3634776</v>
      </c>
      <c r="F29" s="41">
        <v>4344194</v>
      </c>
      <c r="G29" s="41">
        <v>2402651</v>
      </c>
      <c r="H29" s="41">
        <v>195410</v>
      </c>
      <c r="I29" s="58">
        <f>'Active Internet Q2 2018'!B29</f>
        <v>14322982</v>
      </c>
      <c r="J29" s="59">
        <f t="shared" si="2"/>
        <v>6.1817923111262729</v>
      </c>
      <c r="K29" s="60">
        <f t="shared" si="3"/>
        <v>14.290806601089423</v>
      </c>
    </row>
    <row r="30" spans="1:11" ht="15.75" customHeight="1">
      <c r="A30" s="39" t="s">
        <v>190</v>
      </c>
      <c r="B30" s="41">
        <f t="shared" si="0"/>
        <v>2233820</v>
      </c>
      <c r="C30" s="41">
        <f t="shared" si="1"/>
        <v>2232874</v>
      </c>
      <c r="D30" s="41">
        <v>702503</v>
      </c>
      <c r="E30" s="41">
        <v>698008</v>
      </c>
      <c r="F30" s="41">
        <v>536736</v>
      </c>
      <c r="G30" s="41">
        <v>295627</v>
      </c>
      <c r="H30" s="41">
        <v>946</v>
      </c>
      <c r="I30" s="58">
        <f>'Active Internet Q2 2018'!B30</f>
        <v>2322587</v>
      </c>
      <c r="J30" s="59">
        <f t="shared" si="2"/>
        <v>-3.821902042851355</v>
      </c>
      <c r="K30" s="60">
        <f t="shared" si="3"/>
        <v>2.0990434036906565</v>
      </c>
    </row>
    <row r="31" spans="1:11" ht="15.75" customHeight="1">
      <c r="A31" s="39" t="s">
        <v>191</v>
      </c>
      <c r="B31" s="41">
        <f t="shared" si="0"/>
        <v>3275185</v>
      </c>
      <c r="C31" s="41">
        <f t="shared" si="1"/>
        <v>3274324</v>
      </c>
      <c r="D31" s="41">
        <v>1001848</v>
      </c>
      <c r="E31" s="41">
        <v>1228157</v>
      </c>
      <c r="F31" s="41">
        <v>670284</v>
      </c>
      <c r="G31" s="41">
        <v>374035</v>
      </c>
      <c r="H31" s="41">
        <v>861</v>
      </c>
      <c r="I31" s="58">
        <f>'Active Internet Q2 2018'!B31</f>
        <v>3601300</v>
      </c>
      <c r="J31" s="59">
        <f t="shared" si="2"/>
        <v>-9.0554799655679883</v>
      </c>
      <c r="K31" s="60">
        <f t="shared" si="3"/>
        <v>3.0775780815448792</v>
      </c>
    </row>
    <row r="32" spans="1:11" ht="15.75" customHeight="1">
      <c r="A32" s="39" t="s">
        <v>192</v>
      </c>
      <c r="B32" s="41">
        <f t="shared" si="0"/>
        <v>6600728</v>
      </c>
      <c r="C32" s="41">
        <f t="shared" si="1"/>
        <v>6590407</v>
      </c>
      <c r="D32" s="41">
        <v>2442563</v>
      </c>
      <c r="E32" s="41">
        <v>1684596</v>
      </c>
      <c r="F32" s="41">
        <v>1708691</v>
      </c>
      <c r="G32" s="41">
        <v>754557</v>
      </c>
      <c r="H32" s="41">
        <v>10321</v>
      </c>
      <c r="I32" s="58">
        <f>'Active Internet Q2 2018'!B32</f>
        <v>6563625</v>
      </c>
      <c r="J32" s="59">
        <f t="shared" si="2"/>
        <v>0.56528214210897187</v>
      </c>
      <c r="K32" s="60">
        <f t="shared" si="3"/>
        <v>6.2024758342016</v>
      </c>
    </row>
    <row r="33" spans="1:26" ht="15.75" customHeight="1">
      <c r="A33" s="39" t="s">
        <v>193</v>
      </c>
      <c r="B33" s="41">
        <f t="shared" si="0"/>
        <v>2536125</v>
      </c>
      <c r="C33" s="41">
        <f t="shared" si="1"/>
        <v>2535872</v>
      </c>
      <c r="D33" s="41">
        <v>1085956</v>
      </c>
      <c r="E33" s="41">
        <v>926027</v>
      </c>
      <c r="F33" s="41">
        <v>464395</v>
      </c>
      <c r="G33" s="41">
        <v>59494</v>
      </c>
      <c r="H33" s="41">
        <v>253</v>
      </c>
      <c r="I33" s="58">
        <f>'Active Internet Q2 2018'!B33</f>
        <v>2474536</v>
      </c>
      <c r="J33" s="59">
        <f t="shared" si="2"/>
        <v>2.4889110524154834</v>
      </c>
      <c r="K33" s="60">
        <f t="shared" si="3"/>
        <v>2.3831089578323077</v>
      </c>
    </row>
    <row r="34" spans="1:26" ht="15.75" customHeight="1">
      <c r="A34" s="39" t="s">
        <v>194</v>
      </c>
      <c r="B34" s="41">
        <f t="shared" si="0"/>
        <v>2662320</v>
      </c>
      <c r="C34" s="41">
        <f t="shared" si="1"/>
        <v>2661985</v>
      </c>
      <c r="D34" s="41">
        <v>1228898</v>
      </c>
      <c r="E34" s="41">
        <v>867194</v>
      </c>
      <c r="F34" s="41">
        <v>481437</v>
      </c>
      <c r="G34" s="41">
        <v>84456</v>
      </c>
      <c r="H34" s="41">
        <v>335</v>
      </c>
      <c r="I34" s="58">
        <f>'Active Internet Q2 2018'!B34</f>
        <v>2551509</v>
      </c>
      <c r="J34" s="59">
        <f t="shared" si="2"/>
        <v>4.3429594016717168</v>
      </c>
      <c r="K34" s="60">
        <f t="shared" si="3"/>
        <v>2.5016900352372655</v>
      </c>
    </row>
    <row r="35" spans="1:26" ht="15.75" customHeight="1">
      <c r="A35" s="39" t="s">
        <v>195</v>
      </c>
      <c r="B35" s="41">
        <f t="shared" si="0"/>
        <v>5746485</v>
      </c>
      <c r="C35" s="41">
        <f t="shared" si="1"/>
        <v>5712698</v>
      </c>
      <c r="D35" s="41">
        <v>1805991</v>
      </c>
      <c r="E35" s="41">
        <v>2029976</v>
      </c>
      <c r="F35" s="41">
        <v>1526341</v>
      </c>
      <c r="G35" s="41">
        <v>350390</v>
      </c>
      <c r="H35" s="41">
        <v>33787</v>
      </c>
      <c r="I35" s="58">
        <f>'Active Internet Q2 2018'!B35</f>
        <v>5451037</v>
      </c>
      <c r="J35" s="59">
        <f t="shared" si="2"/>
        <v>5.4200329221760919</v>
      </c>
      <c r="K35" s="60">
        <f t="shared" si="3"/>
        <v>5.3997732286653806</v>
      </c>
    </row>
    <row r="36" spans="1:26" ht="15.75" customHeight="1">
      <c r="A36" s="39" t="s">
        <v>196</v>
      </c>
      <c r="B36" s="41">
        <f t="shared" si="0"/>
        <v>2199463</v>
      </c>
      <c r="C36" s="41">
        <f t="shared" si="1"/>
        <v>2198899</v>
      </c>
      <c r="D36" s="41">
        <v>888357</v>
      </c>
      <c r="E36" s="41">
        <v>645140</v>
      </c>
      <c r="F36" s="41">
        <v>474034</v>
      </c>
      <c r="G36" s="41">
        <v>191368</v>
      </c>
      <c r="H36" s="41">
        <v>564</v>
      </c>
      <c r="I36" s="58">
        <f>'Active Internet Q2 2018'!B36</f>
        <v>2182046</v>
      </c>
      <c r="J36" s="59">
        <f t="shared" si="2"/>
        <v>0.79819582171961545</v>
      </c>
      <c r="K36" s="60">
        <f t="shared" si="3"/>
        <v>2.0667593189297535</v>
      </c>
    </row>
    <row r="37" spans="1:26" ht="15.75" customHeight="1">
      <c r="A37" s="39" t="s">
        <v>197</v>
      </c>
      <c r="B37" s="41">
        <f t="shared" si="0"/>
        <v>4397084</v>
      </c>
      <c r="C37" s="41">
        <f t="shared" si="1"/>
        <v>4348739</v>
      </c>
      <c r="D37" s="41">
        <v>1799373</v>
      </c>
      <c r="E37" s="41">
        <v>1039753</v>
      </c>
      <c r="F37" s="41">
        <v>1060318</v>
      </c>
      <c r="G37" s="41">
        <v>449295</v>
      </c>
      <c r="H37" s="41">
        <v>48345</v>
      </c>
      <c r="I37" s="58">
        <f>'Active Internet Q2 2018'!B37</f>
        <v>4109457</v>
      </c>
      <c r="J37" s="59">
        <f t="shared" si="2"/>
        <v>6.999148549309556</v>
      </c>
      <c r="K37" s="60">
        <f t="shared" si="3"/>
        <v>4.1317877741598359</v>
      </c>
    </row>
    <row r="38" spans="1:26" ht="15.75" customHeight="1">
      <c r="A38" s="39" t="s">
        <v>198</v>
      </c>
      <c r="B38" s="41">
        <f t="shared" si="0"/>
        <v>1484702</v>
      </c>
      <c r="C38" s="41">
        <f t="shared" si="1"/>
        <v>1484464</v>
      </c>
      <c r="D38" s="41">
        <v>733402</v>
      </c>
      <c r="E38" s="41">
        <v>305485</v>
      </c>
      <c r="F38" s="41">
        <v>246853</v>
      </c>
      <c r="G38" s="41">
        <v>198724</v>
      </c>
      <c r="H38" s="41">
        <v>238</v>
      </c>
      <c r="I38" s="58">
        <f>'Active Internet Q2 2018'!B38</f>
        <v>1450708</v>
      </c>
      <c r="J38" s="59">
        <f t="shared" si="2"/>
        <v>2.3432696311042607</v>
      </c>
      <c r="K38" s="60">
        <f t="shared" si="3"/>
        <v>1.3951231252053993</v>
      </c>
    </row>
    <row r="39" spans="1:26" ht="15.75" customHeight="1">
      <c r="A39" s="39" t="s">
        <v>199</v>
      </c>
      <c r="B39" s="41">
        <f t="shared" si="0"/>
        <v>1291986</v>
      </c>
      <c r="C39" s="41">
        <f t="shared" si="1"/>
        <v>1291914</v>
      </c>
      <c r="D39" s="41">
        <v>560866</v>
      </c>
      <c r="E39" s="41">
        <v>185878</v>
      </c>
      <c r="F39" s="41">
        <v>455978</v>
      </c>
      <c r="G39" s="41">
        <v>89192</v>
      </c>
      <c r="H39" s="41">
        <v>72</v>
      </c>
      <c r="I39" s="58">
        <f>'Active Internet Q2 2018'!B39</f>
        <v>1330050</v>
      </c>
      <c r="J39" s="59">
        <f t="shared" si="2"/>
        <v>-2.8618472989737227</v>
      </c>
      <c r="K39" s="60">
        <f t="shared" si="3"/>
        <v>1.2140345645399702</v>
      </c>
    </row>
    <row r="40" spans="1:26" ht="15.75" customHeight="1">
      <c r="A40" s="39" t="s">
        <v>200</v>
      </c>
      <c r="B40" s="41">
        <f t="shared" si="0"/>
        <v>1013400</v>
      </c>
      <c r="C40" s="41">
        <f t="shared" si="1"/>
        <v>1013228</v>
      </c>
      <c r="D40" s="41">
        <v>484344</v>
      </c>
      <c r="E40" s="41">
        <v>66643</v>
      </c>
      <c r="F40" s="41">
        <v>439718</v>
      </c>
      <c r="G40" s="41">
        <v>22523</v>
      </c>
      <c r="H40" s="41">
        <v>172</v>
      </c>
      <c r="I40" s="58">
        <f>'Active Internet Q2 2018'!B40</f>
        <v>995628</v>
      </c>
      <c r="J40" s="59">
        <f t="shared" si="2"/>
        <v>1.7850040376526173</v>
      </c>
      <c r="K40" s="60">
        <f t="shared" si="3"/>
        <v>0.95225693444418569</v>
      </c>
    </row>
    <row r="41" spans="1:26" ht="15.75" customHeight="1">
      <c r="A41" s="39" t="s">
        <v>201</v>
      </c>
      <c r="B41" s="41">
        <f t="shared" si="0"/>
        <v>1091180</v>
      </c>
      <c r="C41" s="41">
        <f t="shared" si="1"/>
        <v>1090957</v>
      </c>
      <c r="D41" s="41">
        <v>501733</v>
      </c>
      <c r="E41" s="41">
        <v>235619</v>
      </c>
      <c r="F41" s="41">
        <v>274770</v>
      </c>
      <c r="G41" s="41">
        <v>78835</v>
      </c>
      <c r="H41" s="41">
        <v>223</v>
      </c>
      <c r="I41" s="58">
        <f>'Active Internet Q2 2018'!B41</f>
        <v>1092129</v>
      </c>
      <c r="J41" s="59">
        <f t="shared" si="2"/>
        <v>-8.6894496895513262E-2</v>
      </c>
      <c r="K41" s="60">
        <f t="shared" si="3"/>
        <v>1.0253441106441747</v>
      </c>
    </row>
    <row r="42" spans="1:26" ht="15.75" customHeight="1">
      <c r="A42" s="49"/>
      <c r="B42" s="41"/>
      <c r="C42" s="41"/>
      <c r="I42" s="60"/>
      <c r="J42" s="60"/>
      <c r="K42" s="60"/>
    </row>
    <row r="43" spans="1:26" ht="15.75" customHeight="1">
      <c r="A43" s="39" t="s">
        <v>202</v>
      </c>
      <c r="B43" s="41">
        <f t="shared" ref="B43:B44" si="4">H43+C43</f>
        <v>824323</v>
      </c>
      <c r="C43" s="41">
        <f>SUM(D43:G43)</f>
        <v>824323</v>
      </c>
      <c r="D43" s="51"/>
      <c r="E43" s="61" t="s">
        <v>211</v>
      </c>
      <c r="F43" s="41">
        <v>824323</v>
      </c>
      <c r="G43" s="61" t="s">
        <v>211</v>
      </c>
      <c r="H43" s="41">
        <v>0</v>
      </c>
      <c r="I43" s="58">
        <f>'Active Internet Q2 2018'!B42</f>
        <v>599004</v>
      </c>
      <c r="J43" s="59">
        <f t="shared" ref="J43:J44" si="5">(B43-I43)/I43*100</f>
        <v>37.615608576904329</v>
      </c>
      <c r="K43" s="60">
        <f t="shared" ref="K43:K44" si="6">(B43/B$44)*100</f>
        <v>0.77458781623429496</v>
      </c>
    </row>
    <row r="44" spans="1:26" ht="15.75" customHeight="1">
      <c r="A44" s="39" t="s">
        <v>8</v>
      </c>
      <c r="B44" s="41">
        <f t="shared" si="4"/>
        <v>106420858</v>
      </c>
      <c r="C44" s="41">
        <f t="shared" ref="C44:G44" si="7">SUM(C5:C43)</f>
        <v>105980062</v>
      </c>
      <c r="D44" s="52">
        <f t="shared" si="7"/>
        <v>40469906</v>
      </c>
      <c r="E44" s="52">
        <f t="shared" si="7"/>
        <v>27433607</v>
      </c>
      <c r="F44" s="52">
        <f t="shared" si="7"/>
        <v>27925411</v>
      </c>
      <c r="G44" s="52">
        <f t="shared" si="7"/>
        <v>10151138</v>
      </c>
      <c r="H44" s="41">
        <v>440796</v>
      </c>
      <c r="I44" s="58">
        <f>'Active Internet Q2 2018'!B43</f>
        <v>103514997</v>
      </c>
      <c r="J44" s="59">
        <f t="shared" si="5"/>
        <v>2.807188411549681</v>
      </c>
      <c r="K44" s="60">
        <f t="shared" si="6"/>
        <v>100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spans="1:26" ht="15.75" customHeight="1">
      <c r="A45" s="49"/>
      <c r="B45" s="86"/>
      <c r="C45" s="86"/>
    </row>
    <row r="46" spans="1:26" ht="15.75" customHeight="1">
      <c r="A46" s="49"/>
      <c r="B46" s="86"/>
      <c r="C46" s="86"/>
    </row>
    <row r="47" spans="1:26" ht="15.75" customHeight="1">
      <c r="A47" s="49"/>
      <c r="B47" s="86"/>
      <c r="C47" s="86"/>
    </row>
    <row r="48" spans="1:26" ht="15.75" customHeight="1">
      <c r="A48" s="49"/>
      <c r="B48" s="86"/>
      <c r="C48" s="86"/>
    </row>
    <row r="49" spans="1:3" ht="15.75" customHeight="1">
      <c r="A49" s="49"/>
      <c r="B49" s="86"/>
      <c r="C49" s="86"/>
    </row>
    <row r="50" spans="1:3" ht="15.75" customHeight="1">
      <c r="A50" s="49"/>
      <c r="B50" s="86"/>
      <c r="C50" s="86"/>
    </row>
    <row r="51" spans="1:3" ht="15.75" customHeight="1">
      <c r="A51" s="49"/>
      <c r="B51" s="86"/>
      <c r="C51" s="86"/>
    </row>
    <row r="52" spans="1:3" ht="15.75" customHeight="1">
      <c r="A52" s="49"/>
      <c r="B52" s="86"/>
      <c r="C52" s="86"/>
    </row>
    <row r="53" spans="1:3" ht="15.75" customHeight="1">
      <c r="A53" s="49"/>
      <c r="B53" s="86"/>
      <c r="C53" s="86"/>
    </row>
    <row r="54" spans="1:3" ht="15.75" customHeight="1">
      <c r="A54" s="49"/>
      <c r="B54" s="86"/>
      <c r="C54" s="86"/>
    </row>
    <row r="55" spans="1:3" ht="15.75" customHeight="1">
      <c r="A55" s="49"/>
      <c r="B55" s="86"/>
      <c r="C55" s="86"/>
    </row>
    <row r="56" spans="1:3" ht="15.75" customHeight="1">
      <c r="A56" s="49"/>
      <c r="B56" s="86"/>
      <c r="C56" s="86"/>
    </row>
    <row r="57" spans="1:3" ht="15.75" customHeight="1">
      <c r="A57" s="49"/>
      <c r="B57" s="86"/>
      <c r="C57" s="86"/>
    </row>
    <row r="58" spans="1:3" ht="15.75" customHeight="1">
      <c r="A58" s="49"/>
      <c r="B58" s="86"/>
      <c r="C58" s="86"/>
    </row>
    <row r="59" spans="1:3" ht="15.75" customHeight="1">
      <c r="A59" s="49"/>
      <c r="B59" s="86"/>
      <c r="C59" s="86"/>
    </row>
    <row r="60" spans="1:3" ht="15.75" customHeight="1">
      <c r="A60" s="49"/>
      <c r="B60" s="86"/>
      <c r="C60" s="86"/>
    </row>
    <row r="61" spans="1:3" ht="15.75" customHeight="1">
      <c r="A61" s="49"/>
      <c r="B61" s="86"/>
      <c r="C61" s="86"/>
    </row>
    <row r="62" spans="1:3" ht="15.75" customHeight="1">
      <c r="A62" s="49"/>
      <c r="B62" s="86"/>
      <c r="C62" s="86"/>
    </row>
    <row r="63" spans="1:3" ht="15.75" customHeight="1">
      <c r="A63" s="49"/>
      <c r="B63" s="86"/>
      <c r="C63" s="86"/>
    </row>
    <row r="64" spans="1:3" ht="15.75" customHeight="1">
      <c r="A64" s="49"/>
      <c r="B64" s="86"/>
      <c r="C64" s="86"/>
    </row>
    <row r="65" spans="1:3" ht="15.75" customHeight="1">
      <c r="A65" s="49"/>
      <c r="B65" s="86"/>
      <c r="C65" s="86"/>
    </row>
    <row r="66" spans="1:3" ht="15.75" customHeight="1">
      <c r="A66" s="49"/>
      <c r="B66" s="86"/>
      <c r="C66" s="86"/>
    </row>
    <row r="67" spans="1:3" ht="15.75" customHeight="1">
      <c r="A67" s="49"/>
      <c r="B67" s="86"/>
      <c r="C67" s="86"/>
    </row>
    <row r="68" spans="1:3" ht="15.75" customHeight="1">
      <c r="A68" s="49"/>
      <c r="B68" s="86"/>
      <c r="C68" s="86"/>
    </row>
    <row r="69" spans="1:3" ht="15.75" customHeight="1">
      <c r="A69" s="49"/>
      <c r="B69" s="86"/>
      <c r="C69" s="86"/>
    </row>
    <row r="70" spans="1:3" ht="15.75" customHeight="1">
      <c r="A70" s="49"/>
      <c r="B70" s="86"/>
      <c r="C70" s="86"/>
    </row>
    <row r="71" spans="1:3" ht="15.75" customHeight="1">
      <c r="A71" s="49"/>
      <c r="B71" s="86"/>
      <c r="C71" s="86"/>
    </row>
    <row r="72" spans="1:3" ht="15.75" customHeight="1">
      <c r="A72" s="49"/>
      <c r="B72" s="86"/>
      <c r="C72" s="86"/>
    </row>
    <row r="73" spans="1:3" ht="15.75" customHeight="1">
      <c r="A73" s="49"/>
      <c r="B73" s="86"/>
      <c r="C73" s="86"/>
    </row>
    <row r="74" spans="1:3" ht="15.75" customHeight="1">
      <c r="A74" s="49"/>
      <c r="B74" s="86"/>
      <c r="C74" s="86"/>
    </row>
    <row r="75" spans="1:3" ht="15.75" customHeight="1">
      <c r="A75" s="49"/>
      <c r="B75" s="86"/>
      <c r="C75" s="86"/>
    </row>
    <row r="76" spans="1:3" ht="15.75" customHeight="1">
      <c r="A76" s="49"/>
      <c r="B76" s="86"/>
      <c r="C76" s="86"/>
    </row>
    <row r="77" spans="1:3" ht="15.75" customHeight="1">
      <c r="A77" s="49"/>
      <c r="B77" s="86"/>
      <c r="C77" s="86"/>
    </row>
    <row r="78" spans="1:3" ht="15.75" customHeight="1">
      <c r="A78" s="49"/>
      <c r="B78" s="86"/>
      <c r="C78" s="86"/>
    </row>
    <row r="79" spans="1:3" ht="15.75" customHeight="1">
      <c r="A79" s="49"/>
      <c r="B79" s="86"/>
      <c r="C79" s="86"/>
    </row>
    <row r="80" spans="1:3" ht="15.75" customHeight="1">
      <c r="A80" s="49"/>
      <c r="B80" s="86"/>
      <c r="C80" s="86"/>
    </row>
    <row r="81" spans="1:3" ht="15.75" customHeight="1">
      <c r="A81" s="49"/>
      <c r="B81" s="86"/>
      <c r="C81" s="86"/>
    </row>
    <row r="82" spans="1:3" ht="15.75" customHeight="1">
      <c r="A82" s="49"/>
      <c r="B82" s="86"/>
      <c r="C82" s="86"/>
    </row>
    <row r="83" spans="1:3" ht="15.75" customHeight="1">
      <c r="A83" s="49"/>
      <c r="B83" s="86"/>
      <c r="C83" s="86"/>
    </row>
    <row r="84" spans="1:3" ht="15.75" customHeight="1">
      <c r="A84" s="49"/>
      <c r="B84" s="86"/>
      <c r="C84" s="86"/>
    </row>
    <row r="85" spans="1:3" ht="15.75" customHeight="1">
      <c r="A85" s="49"/>
      <c r="B85" s="86"/>
      <c r="C85" s="86"/>
    </row>
    <row r="86" spans="1:3" ht="15.75" customHeight="1">
      <c r="A86" s="49"/>
      <c r="B86" s="86"/>
      <c r="C86" s="86"/>
    </row>
    <row r="87" spans="1:3" ht="15.75" customHeight="1">
      <c r="A87" s="49"/>
      <c r="B87" s="86"/>
      <c r="C87" s="86"/>
    </row>
    <row r="88" spans="1:3" ht="15.75" customHeight="1">
      <c r="A88" s="49"/>
      <c r="B88" s="86"/>
      <c r="C88" s="86"/>
    </row>
    <row r="89" spans="1:3" ht="15.75" customHeight="1">
      <c r="A89" s="49"/>
      <c r="B89" s="86"/>
      <c r="C89" s="86"/>
    </row>
    <row r="90" spans="1:3" ht="15.75" customHeight="1">
      <c r="A90" s="49"/>
      <c r="B90" s="86"/>
      <c r="C90" s="86"/>
    </row>
    <row r="91" spans="1:3" ht="15.75" customHeight="1">
      <c r="A91" s="49"/>
      <c r="B91" s="86"/>
      <c r="C91" s="86"/>
    </row>
    <row r="92" spans="1:3" ht="15.75" customHeight="1">
      <c r="A92" s="49"/>
      <c r="B92" s="86"/>
      <c r="C92" s="86"/>
    </row>
    <row r="93" spans="1:3" ht="15.75" customHeight="1">
      <c r="A93" s="49"/>
      <c r="B93" s="86"/>
      <c r="C93" s="86"/>
    </row>
    <row r="94" spans="1:3" ht="15.75" customHeight="1">
      <c r="A94" s="49"/>
      <c r="B94" s="86"/>
      <c r="C94" s="86"/>
    </row>
    <row r="95" spans="1:3" ht="15.75" customHeight="1">
      <c r="A95" s="49"/>
      <c r="B95" s="86"/>
      <c r="C95" s="86"/>
    </row>
    <row r="96" spans="1:3" ht="15.75" customHeight="1">
      <c r="A96" s="49"/>
      <c r="B96" s="86"/>
      <c r="C96" s="86"/>
    </row>
    <row r="97" spans="1:3" ht="15.75" customHeight="1">
      <c r="A97" s="49"/>
      <c r="B97" s="86"/>
      <c r="C97" s="86"/>
    </row>
    <row r="98" spans="1:3" ht="15.75" customHeight="1">
      <c r="A98" s="49"/>
      <c r="B98" s="86"/>
      <c r="C98" s="86"/>
    </row>
    <row r="99" spans="1:3" ht="15.75" customHeight="1">
      <c r="A99" s="49"/>
      <c r="B99" s="86"/>
      <c r="C99" s="86"/>
    </row>
    <row r="100" spans="1:3" ht="15.75" customHeight="1">
      <c r="A100" s="49"/>
      <c r="B100" s="86"/>
      <c r="C100" s="86"/>
    </row>
    <row r="101" spans="1:3" ht="15.75" customHeight="1">
      <c r="A101" s="49"/>
      <c r="B101" s="86"/>
      <c r="C101" s="86"/>
    </row>
    <row r="102" spans="1:3" ht="15.75" customHeight="1">
      <c r="A102" s="49"/>
      <c r="B102" s="86"/>
      <c r="C102" s="86"/>
    </row>
    <row r="103" spans="1:3" ht="15.75" customHeight="1">
      <c r="A103" s="49"/>
      <c r="B103" s="86"/>
      <c r="C103" s="86"/>
    </row>
    <row r="104" spans="1:3" ht="15.75" customHeight="1">
      <c r="A104" s="49"/>
      <c r="B104" s="86"/>
      <c r="C104" s="86"/>
    </row>
    <row r="105" spans="1:3" ht="15.75" customHeight="1">
      <c r="A105" s="49"/>
      <c r="B105" s="86"/>
      <c r="C105" s="86"/>
    </row>
    <row r="106" spans="1:3" ht="15.75" customHeight="1">
      <c r="A106" s="49"/>
      <c r="B106" s="86"/>
      <c r="C106" s="86"/>
    </row>
    <row r="107" spans="1:3" ht="15.75" customHeight="1">
      <c r="A107" s="49"/>
      <c r="B107" s="86"/>
      <c r="C107" s="86"/>
    </row>
    <row r="108" spans="1:3" ht="15.75" customHeight="1">
      <c r="A108" s="49"/>
      <c r="B108" s="86"/>
      <c r="C108" s="86"/>
    </row>
    <row r="109" spans="1:3" ht="15.75" customHeight="1">
      <c r="A109" s="49"/>
      <c r="B109" s="86"/>
      <c r="C109" s="86"/>
    </row>
    <row r="110" spans="1:3" ht="15.75" customHeight="1">
      <c r="A110" s="49"/>
      <c r="B110" s="86"/>
      <c r="C110" s="86"/>
    </row>
    <row r="111" spans="1:3" ht="15.75" customHeight="1">
      <c r="A111" s="49"/>
      <c r="B111" s="86"/>
      <c r="C111" s="86"/>
    </row>
    <row r="112" spans="1:3" ht="15.75" customHeight="1">
      <c r="A112" s="49"/>
      <c r="B112" s="86"/>
      <c r="C112" s="86"/>
    </row>
    <row r="113" spans="1:3" ht="15.75" customHeight="1">
      <c r="A113" s="49"/>
      <c r="B113" s="86"/>
      <c r="C113" s="86"/>
    </row>
    <row r="114" spans="1:3" ht="15.75" customHeight="1">
      <c r="A114" s="49"/>
      <c r="B114" s="86"/>
      <c r="C114" s="86"/>
    </row>
    <row r="115" spans="1:3" ht="15.75" customHeight="1">
      <c r="A115" s="49"/>
      <c r="B115" s="86"/>
      <c r="C115" s="86"/>
    </row>
    <row r="116" spans="1:3" ht="15.75" customHeight="1">
      <c r="A116" s="49"/>
      <c r="B116" s="86"/>
      <c r="C116" s="86"/>
    </row>
    <row r="117" spans="1:3" ht="15.75" customHeight="1">
      <c r="A117" s="49"/>
      <c r="B117" s="86"/>
      <c r="C117" s="86"/>
    </row>
    <row r="118" spans="1:3" ht="15.75" customHeight="1">
      <c r="A118" s="49"/>
      <c r="B118" s="86"/>
      <c r="C118" s="86"/>
    </row>
    <row r="119" spans="1:3" ht="15.75" customHeight="1">
      <c r="A119" s="49"/>
      <c r="B119" s="86"/>
      <c r="C119" s="86"/>
    </row>
    <row r="120" spans="1:3" ht="15.75" customHeight="1">
      <c r="A120" s="49"/>
      <c r="B120" s="86"/>
      <c r="C120" s="86"/>
    </row>
    <row r="121" spans="1:3" ht="15.75" customHeight="1">
      <c r="A121" s="49"/>
      <c r="B121" s="86"/>
      <c r="C121" s="86"/>
    </row>
    <row r="122" spans="1:3" ht="15.75" customHeight="1">
      <c r="A122" s="49"/>
      <c r="B122" s="86"/>
      <c r="C122" s="86"/>
    </row>
    <row r="123" spans="1:3" ht="15.75" customHeight="1">
      <c r="A123" s="49"/>
      <c r="B123" s="86"/>
      <c r="C123" s="86"/>
    </row>
    <row r="124" spans="1:3" ht="15.75" customHeight="1">
      <c r="A124" s="49"/>
      <c r="B124" s="86"/>
      <c r="C124" s="86"/>
    </row>
    <row r="125" spans="1:3" ht="15.75" customHeight="1">
      <c r="A125" s="49"/>
      <c r="B125" s="86"/>
      <c r="C125" s="86"/>
    </row>
    <row r="126" spans="1:3" ht="15.75" customHeight="1">
      <c r="A126" s="49"/>
      <c r="B126" s="86"/>
      <c r="C126" s="86"/>
    </row>
    <row r="127" spans="1:3" ht="15.75" customHeight="1">
      <c r="A127" s="49"/>
      <c r="B127" s="86"/>
      <c r="C127" s="86"/>
    </row>
    <row r="128" spans="1:3" ht="15.75" customHeight="1">
      <c r="A128" s="49"/>
      <c r="B128" s="86"/>
      <c r="C128" s="86"/>
    </row>
    <row r="129" spans="1:3" ht="15.75" customHeight="1">
      <c r="A129" s="49"/>
      <c r="B129" s="86"/>
      <c r="C129" s="86"/>
    </row>
    <row r="130" spans="1:3" ht="15.75" customHeight="1">
      <c r="A130" s="49"/>
      <c r="B130" s="86"/>
      <c r="C130" s="86"/>
    </row>
    <row r="131" spans="1:3" ht="15.75" customHeight="1">
      <c r="A131" s="49"/>
      <c r="B131" s="86"/>
      <c r="C131" s="86"/>
    </row>
    <row r="132" spans="1:3" ht="15.75" customHeight="1">
      <c r="A132" s="49"/>
      <c r="B132" s="86"/>
      <c r="C132" s="86"/>
    </row>
    <row r="133" spans="1:3" ht="15.75" customHeight="1">
      <c r="A133" s="49"/>
      <c r="B133" s="86"/>
      <c r="C133" s="86"/>
    </row>
    <row r="134" spans="1:3" ht="15.75" customHeight="1">
      <c r="A134" s="49"/>
      <c r="B134" s="86"/>
      <c r="C134" s="86"/>
    </row>
    <row r="135" spans="1:3" ht="15.75" customHeight="1">
      <c r="A135" s="49"/>
      <c r="B135" s="86"/>
      <c r="C135" s="86"/>
    </row>
    <row r="136" spans="1:3" ht="15.75" customHeight="1">
      <c r="A136" s="49"/>
      <c r="B136" s="86"/>
      <c r="C136" s="86"/>
    </row>
    <row r="137" spans="1:3" ht="15.75" customHeight="1">
      <c r="A137" s="49"/>
      <c r="B137" s="86"/>
      <c r="C137" s="86"/>
    </row>
    <row r="138" spans="1:3" ht="15.75" customHeight="1">
      <c r="A138" s="49"/>
      <c r="B138" s="86"/>
      <c r="C138" s="86"/>
    </row>
    <row r="139" spans="1:3" ht="15.75" customHeight="1">
      <c r="A139" s="49"/>
      <c r="B139" s="86"/>
      <c r="C139" s="86"/>
    </row>
    <row r="140" spans="1:3" ht="15.75" customHeight="1">
      <c r="A140" s="49"/>
      <c r="B140" s="86"/>
      <c r="C140" s="86"/>
    </row>
    <row r="141" spans="1:3" ht="15.75" customHeight="1">
      <c r="A141" s="49"/>
      <c r="B141" s="86"/>
      <c r="C141" s="86"/>
    </row>
    <row r="142" spans="1:3" ht="15.75" customHeight="1">
      <c r="A142" s="49"/>
      <c r="B142" s="86"/>
      <c r="C142" s="86"/>
    </row>
    <row r="143" spans="1:3" ht="15.75" customHeight="1">
      <c r="A143" s="49"/>
      <c r="B143" s="86"/>
      <c r="C143" s="86"/>
    </row>
    <row r="144" spans="1:3" ht="15.75" customHeight="1">
      <c r="A144" s="49"/>
      <c r="B144" s="86"/>
      <c r="C144" s="86"/>
    </row>
    <row r="145" spans="1:3" ht="15.75" customHeight="1">
      <c r="A145" s="49"/>
      <c r="B145" s="86"/>
      <c r="C145" s="86"/>
    </row>
    <row r="146" spans="1:3" ht="15.75" customHeight="1">
      <c r="A146" s="49"/>
      <c r="B146" s="86"/>
      <c r="C146" s="86"/>
    </row>
    <row r="147" spans="1:3" ht="15.75" customHeight="1">
      <c r="A147" s="49"/>
      <c r="B147" s="86"/>
      <c r="C147" s="86"/>
    </row>
    <row r="148" spans="1:3" ht="15.75" customHeight="1">
      <c r="A148" s="49"/>
      <c r="B148" s="86"/>
      <c r="C148" s="86"/>
    </row>
    <row r="149" spans="1:3" ht="15.75" customHeight="1">
      <c r="A149" s="49"/>
      <c r="B149" s="86"/>
      <c r="C149" s="86"/>
    </row>
    <row r="150" spans="1:3" ht="15.75" customHeight="1">
      <c r="A150" s="49"/>
      <c r="B150" s="86"/>
      <c r="C150" s="86"/>
    </row>
    <row r="151" spans="1:3" ht="15.75" customHeight="1">
      <c r="A151" s="49"/>
      <c r="B151" s="86"/>
      <c r="C151" s="86"/>
    </row>
    <row r="152" spans="1:3" ht="15.75" customHeight="1">
      <c r="A152" s="49"/>
      <c r="B152" s="86"/>
      <c r="C152" s="86"/>
    </row>
    <row r="153" spans="1:3" ht="15.75" customHeight="1">
      <c r="A153" s="49"/>
      <c r="B153" s="86"/>
      <c r="C153" s="86"/>
    </row>
    <row r="154" spans="1:3" ht="15.75" customHeight="1">
      <c r="A154" s="49"/>
      <c r="B154" s="86"/>
      <c r="C154" s="86"/>
    </row>
    <row r="155" spans="1:3" ht="15.75" customHeight="1">
      <c r="A155" s="49"/>
      <c r="B155" s="86"/>
      <c r="C155" s="86"/>
    </row>
    <row r="156" spans="1:3" ht="15.75" customHeight="1">
      <c r="A156" s="49"/>
      <c r="B156" s="86"/>
      <c r="C156" s="86"/>
    </row>
    <row r="157" spans="1:3" ht="15.75" customHeight="1">
      <c r="A157" s="49"/>
      <c r="B157" s="86"/>
      <c r="C157" s="86"/>
    </row>
    <row r="158" spans="1:3" ht="15.75" customHeight="1">
      <c r="A158" s="49"/>
      <c r="B158" s="86"/>
      <c r="C158" s="86"/>
    </row>
    <row r="159" spans="1:3" ht="15.75" customHeight="1">
      <c r="A159" s="49"/>
      <c r="B159" s="86"/>
      <c r="C159" s="86"/>
    </row>
    <row r="160" spans="1:3" ht="15.75" customHeight="1">
      <c r="A160" s="49"/>
      <c r="B160" s="86"/>
      <c r="C160" s="86"/>
    </row>
    <row r="161" spans="1:3" ht="15.75" customHeight="1">
      <c r="A161" s="49"/>
      <c r="B161" s="86"/>
      <c r="C161" s="86"/>
    </row>
    <row r="162" spans="1:3" ht="15.75" customHeight="1">
      <c r="A162" s="49"/>
      <c r="B162" s="86"/>
      <c r="C162" s="86"/>
    </row>
    <row r="163" spans="1:3" ht="15.75" customHeight="1">
      <c r="A163" s="49"/>
      <c r="B163" s="86"/>
      <c r="C163" s="86"/>
    </row>
    <row r="164" spans="1:3" ht="15.75" customHeight="1">
      <c r="A164" s="49"/>
      <c r="B164" s="86"/>
      <c r="C164" s="86"/>
    </row>
    <row r="165" spans="1:3" ht="15.75" customHeight="1">
      <c r="A165" s="49"/>
      <c r="B165" s="86"/>
      <c r="C165" s="86"/>
    </row>
    <row r="166" spans="1:3" ht="15.75" customHeight="1">
      <c r="A166" s="49"/>
      <c r="B166" s="86"/>
      <c r="C166" s="86"/>
    </row>
    <row r="167" spans="1:3" ht="15.75" customHeight="1">
      <c r="A167" s="49"/>
      <c r="B167" s="86"/>
      <c r="C167" s="86"/>
    </row>
    <row r="168" spans="1:3" ht="15.75" customHeight="1">
      <c r="A168" s="49"/>
      <c r="B168" s="86"/>
      <c r="C168" s="86"/>
    </row>
    <row r="169" spans="1:3" ht="15.75" customHeight="1">
      <c r="A169" s="49"/>
      <c r="B169" s="86"/>
      <c r="C169" s="86"/>
    </row>
    <row r="170" spans="1:3" ht="15.75" customHeight="1">
      <c r="A170" s="49"/>
      <c r="B170" s="86"/>
      <c r="C170" s="86"/>
    </row>
    <row r="171" spans="1:3" ht="15.75" customHeight="1">
      <c r="A171" s="49"/>
      <c r="B171" s="86"/>
      <c r="C171" s="86"/>
    </row>
    <row r="172" spans="1:3" ht="15.75" customHeight="1">
      <c r="A172" s="49"/>
      <c r="B172" s="86"/>
      <c r="C172" s="86"/>
    </row>
    <row r="173" spans="1:3" ht="15.75" customHeight="1">
      <c r="A173" s="49"/>
      <c r="B173" s="86"/>
      <c r="C173" s="86"/>
    </row>
    <row r="174" spans="1:3" ht="15.75" customHeight="1">
      <c r="A174" s="49"/>
      <c r="B174" s="86"/>
      <c r="C174" s="86"/>
    </row>
    <row r="175" spans="1:3" ht="15.75" customHeight="1">
      <c r="A175" s="49"/>
      <c r="B175" s="86"/>
      <c r="C175" s="86"/>
    </row>
    <row r="176" spans="1:3" ht="15.75" customHeight="1">
      <c r="A176" s="49"/>
      <c r="B176" s="86"/>
      <c r="C176" s="86"/>
    </row>
    <row r="177" spans="1:3" ht="15.75" customHeight="1">
      <c r="A177" s="49"/>
      <c r="B177" s="86"/>
      <c r="C177" s="86"/>
    </row>
    <row r="178" spans="1:3" ht="15.75" customHeight="1">
      <c r="A178" s="49"/>
      <c r="B178" s="86"/>
      <c r="C178" s="86"/>
    </row>
    <row r="179" spans="1:3" ht="15.75" customHeight="1">
      <c r="A179" s="49"/>
      <c r="B179" s="86"/>
      <c r="C179" s="86"/>
    </row>
    <row r="180" spans="1:3" ht="15.75" customHeight="1">
      <c r="A180" s="49"/>
      <c r="B180" s="86"/>
      <c r="C180" s="86"/>
    </row>
    <row r="181" spans="1:3" ht="15.75" customHeight="1">
      <c r="A181" s="49"/>
      <c r="B181" s="86"/>
      <c r="C181" s="86"/>
    </row>
    <row r="182" spans="1:3" ht="15.75" customHeight="1">
      <c r="A182" s="49"/>
      <c r="B182" s="86"/>
      <c r="C182" s="86"/>
    </row>
    <row r="183" spans="1:3" ht="15.75" customHeight="1">
      <c r="A183" s="49"/>
      <c r="B183" s="86"/>
      <c r="C183" s="86"/>
    </row>
    <row r="184" spans="1:3" ht="15.75" customHeight="1">
      <c r="A184" s="49"/>
      <c r="B184" s="86"/>
      <c r="C184" s="86"/>
    </row>
    <row r="185" spans="1:3" ht="15.75" customHeight="1">
      <c r="A185" s="49"/>
      <c r="B185" s="86"/>
      <c r="C185" s="86"/>
    </row>
    <row r="186" spans="1:3" ht="15.75" customHeight="1">
      <c r="A186" s="49"/>
      <c r="B186" s="86"/>
      <c r="C186" s="86"/>
    </row>
    <row r="187" spans="1:3" ht="15.75" customHeight="1">
      <c r="A187" s="49"/>
      <c r="B187" s="86"/>
      <c r="C187" s="86"/>
    </row>
    <row r="188" spans="1:3" ht="15.75" customHeight="1">
      <c r="A188" s="49"/>
      <c r="B188" s="86"/>
      <c r="C188" s="86"/>
    </row>
    <row r="189" spans="1:3" ht="15.75" customHeight="1">
      <c r="A189" s="49"/>
      <c r="B189" s="86"/>
      <c r="C189" s="86"/>
    </row>
    <row r="190" spans="1:3" ht="15.75" customHeight="1">
      <c r="A190" s="49"/>
      <c r="B190" s="86"/>
      <c r="C190" s="86"/>
    </row>
    <row r="191" spans="1:3" ht="15.75" customHeight="1">
      <c r="A191" s="49"/>
      <c r="B191" s="86"/>
      <c r="C191" s="86"/>
    </row>
    <row r="192" spans="1:3" ht="15.75" customHeight="1">
      <c r="A192" s="49"/>
      <c r="B192" s="86"/>
      <c r="C192" s="86"/>
    </row>
    <row r="193" spans="1:3" ht="15.75" customHeight="1">
      <c r="A193" s="49"/>
      <c r="B193" s="86"/>
      <c r="C193" s="86"/>
    </row>
    <row r="194" spans="1:3" ht="15.75" customHeight="1">
      <c r="A194" s="49"/>
      <c r="B194" s="86"/>
      <c r="C194" s="86"/>
    </row>
    <row r="195" spans="1:3" ht="15.75" customHeight="1">
      <c r="A195" s="49"/>
      <c r="B195" s="86"/>
      <c r="C195" s="86"/>
    </row>
    <row r="196" spans="1:3" ht="15.75" customHeight="1">
      <c r="A196" s="49"/>
      <c r="B196" s="86"/>
      <c r="C196" s="86"/>
    </row>
    <row r="197" spans="1:3" ht="15.75" customHeight="1">
      <c r="A197" s="49"/>
      <c r="B197" s="86"/>
      <c r="C197" s="86"/>
    </row>
    <row r="198" spans="1:3" ht="15.75" customHeight="1">
      <c r="A198" s="49"/>
      <c r="B198" s="86"/>
      <c r="C198" s="86"/>
    </row>
    <row r="199" spans="1:3" ht="15.75" customHeight="1">
      <c r="A199" s="49"/>
      <c r="B199" s="86"/>
      <c r="C199" s="86"/>
    </row>
    <row r="200" spans="1:3" ht="15.75" customHeight="1">
      <c r="A200" s="49"/>
      <c r="B200" s="86"/>
      <c r="C200" s="86"/>
    </row>
    <row r="201" spans="1:3" ht="15.75" customHeight="1">
      <c r="A201" s="49"/>
      <c r="B201" s="86"/>
      <c r="C201" s="86"/>
    </row>
    <row r="202" spans="1:3" ht="15.75" customHeight="1">
      <c r="A202" s="49"/>
      <c r="B202" s="86"/>
      <c r="C202" s="86"/>
    </row>
    <row r="203" spans="1:3" ht="15.75" customHeight="1">
      <c r="A203" s="49"/>
      <c r="B203" s="86"/>
      <c r="C203" s="86"/>
    </row>
    <row r="204" spans="1:3" ht="15.75" customHeight="1">
      <c r="A204" s="49"/>
      <c r="B204" s="86"/>
      <c r="C204" s="86"/>
    </row>
    <row r="205" spans="1:3" ht="15.75" customHeight="1">
      <c r="A205" s="49"/>
      <c r="B205" s="86"/>
      <c r="C205" s="86"/>
    </row>
    <row r="206" spans="1:3" ht="15.75" customHeight="1">
      <c r="A206" s="49"/>
      <c r="B206" s="86"/>
      <c r="C206" s="86"/>
    </row>
    <row r="207" spans="1:3" ht="15.75" customHeight="1">
      <c r="A207" s="49"/>
      <c r="B207" s="86"/>
      <c r="C207" s="86"/>
    </row>
    <row r="208" spans="1:3" ht="15.75" customHeight="1">
      <c r="A208" s="49"/>
      <c r="B208" s="86"/>
      <c r="C208" s="86"/>
    </row>
    <row r="209" spans="1:3" ht="15.75" customHeight="1">
      <c r="A209" s="49"/>
      <c r="B209" s="86"/>
      <c r="C209" s="86"/>
    </row>
    <row r="210" spans="1:3" ht="15.75" customHeight="1">
      <c r="A210" s="49"/>
      <c r="B210" s="86"/>
      <c r="C210" s="86"/>
    </row>
    <row r="211" spans="1:3" ht="15.75" customHeight="1">
      <c r="A211" s="49"/>
      <c r="B211" s="86"/>
      <c r="C211" s="86"/>
    </row>
    <row r="212" spans="1:3" ht="15.75" customHeight="1">
      <c r="A212" s="49"/>
      <c r="B212" s="86"/>
      <c r="C212" s="86"/>
    </row>
    <row r="213" spans="1:3" ht="15.75" customHeight="1">
      <c r="A213" s="49"/>
      <c r="B213" s="86"/>
      <c r="C213" s="86"/>
    </row>
    <row r="214" spans="1:3" ht="15.75" customHeight="1">
      <c r="A214" s="49"/>
      <c r="B214" s="86"/>
      <c r="C214" s="86"/>
    </row>
    <row r="215" spans="1:3" ht="15.75" customHeight="1">
      <c r="A215" s="49"/>
      <c r="B215" s="86"/>
      <c r="C215" s="86"/>
    </row>
    <row r="216" spans="1:3" ht="15.75" customHeight="1">
      <c r="A216" s="49"/>
      <c r="B216" s="86"/>
      <c r="C216" s="86"/>
    </row>
    <row r="217" spans="1:3" ht="15.75" customHeight="1">
      <c r="A217" s="49"/>
      <c r="B217" s="86"/>
      <c r="C217" s="86"/>
    </row>
    <row r="218" spans="1:3" ht="15.75" customHeight="1">
      <c r="A218" s="49"/>
      <c r="B218" s="86"/>
      <c r="C218" s="86"/>
    </row>
    <row r="219" spans="1:3" ht="15.75" customHeight="1">
      <c r="A219" s="49"/>
      <c r="B219" s="86"/>
      <c r="C219" s="86"/>
    </row>
    <row r="220" spans="1:3" ht="15.75" customHeight="1">
      <c r="A220" s="49"/>
      <c r="B220" s="86"/>
      <c r="C220" s="86"/>
    </row>
    <row r="221" spans="1:3" ht="15.75" customHeight="1">
      <c r="A221" s="49"/>
      <c r="B221" s="86"/>
      <c r="C221" s="86"/>
    </row>
    <row r="222" spans="1:3" ht="15.75" customHeight="1">
      <c r="A222" s="49"/>
      <c r="B222" s="86"/>
      <c r="C222" s="86"/>
    </row>
    <row r="223" spans="1:3" ht="15.75" customHeight="1">
      <c r="A223" s="49"/>
      <c r="B223" s="86"/>
      <c r="C223" s="86"/>
    </row>
    <row r="224" spans="1:3" ht="15.75" customHeight="1">
      <c r="A224" s="49"/>
      <c r="B224" s="86"/>
      <c r="C224" s="86"/>
    </row>
    <row r="225" spans="1:3" ht="15.75" customHeight="1">
      <c r="A225" s="49"/>
      <c r="B225" s="86"/>
      <c r="C225" s="86"/>
    </row>
    <row r="226" spans="1:3" ht="15.75" customHeight="1">
      <c r="A226" s="49"/>
      <c r="B226" s="86"/>
      <c r="C226" s="86"/>
    </row>
    <row r="227" spans="1:3" ht="15.75" customHeight="1">
      <c r="A227" s="49"/>
      <c r="B227" s="86"/>
      <c r="C227" s="86"/>
    </row>
    <row r="228" spans="1:3" ht="15.75" customHeight="1">
      <c r="A228" s="49"/>
      <c r="B228" s="86"/>
      <c r="C228" s="86"/>
    </row>
    <row r="229" spans="1:3" ht="15.75" customHeight="1">
      <c r="A229" s="49"/>
      <c r="B229" s="86"/>
      <c r="C229" s="86"/>
    </row>
    <row r="230" spans="1:3" ht="15.75" customHeight="1">
      <c r="A230" s="49"/>
      <c r="B230" s="86"/>
      <c r="C230" s="86"/>
    </row>
    <row r="231" spans="1:3" ht="15.75" customHeight="1">
      <c r="A231" s="49"/>
      <c r="B231" s="86"/>
      <c r="C231" s="86"/>
    </row>
    <row r="232" spans="1:3" ht="15.75" customHeight="1">
      <c r="A232" s="49"/>
      <c r="B232" s="86"/>
      <c r="C232" s="86"/>
    </row>
    <row r="233" spans="1:3" ht="15.75" customHeight="1">
      <c r="A233" s="49"/>
      <c r="B233" s="86"/>
      <c r="C233" s="86"/>
    </row>
    <row r="234" spans="1:3" ht="15.75" customHeight="1">
      <c r="A234" s="49"/>
      <c r="B234" s="86"/>
      <c r="C234" s="86"/>
    </row>
    <row r="235" spans="1:3" ht="15.75" customHeight="1">
      <c r="A235" s="49"/>
      <c r="B235" s="86"/>
      <c r="C235" s="86"/>
    </row>
    <row r="236" spans="1:3" ht="15.75" customHeight="1">
      <c r="A236" s="49"/>
      <c r="B236" s="86"/>
      <c r="C236" s="86"/>
    </row>
    <row r="237" spans="1:3" ht="15.75" customHeight="1">
      <c r="A237" s="49"/>
      <c r="B237" s="86"/>
      <c r="C237" s="86"/>
    </row>
    <row r="238" spans="1:3" ht="15.75" customHeight="1">
      <c r="A238" s="49"/>
      <c r="B238" s="86"/>
      <c r="C238" s="86"/>
    </row>
    <row r="239" spans="1:3" ht="15.75" customHeight="1">
      <c r="A239" s="49"/>
      <c r="B239" s="86"/>
      <c r="C239" s="86"/>
    </row>
    <row r="240" spans="1:3" ht="15.75" customHeight="1">
      <c r="A240" s="49"/>
      <c r="B240" s="86"/>
      <c r="C240" s="86"/>
    </row>
    <row r="241" spans="1:3" ht="15.75" customHeight="1">
      <c r="A241" s="49"/>
      <c r="B241" s="86"/>
      <c r="C241" s="86"/>
    </row>
    <row r="242" spans="1:3" ht="15.75" customHeight="1">
      <c r="A242" s="49"/>
      <c r="B242" s="86"/>
      <c r="C242" s="86"/>
    </row>
    <row r="243" spans="1:3" ht="15.75" customHeight="1">
      <c r="A243" s="49"/>
      <c r="B243" s="86"/>
      <c r="C243" s="86"/>
    </row>
    <row r="244" spans="1:3" ht="15.75" customHeight="1">
      <c r="A244" s="49"/>
      <c r="B244" s="86"/>
      <c r="C244" s="86"/>
    </row>
    <row r="245" spans="1:3" ht="15.75" customHeight="1">
      <c r="A245" s="49"/>
      <c r="B245" s="86"/>
      <c r="C245" s="86"/>
    </row>
    <row r="246" spans="1:3" ht="15.75" customHeight="1">
      <c r="A246" s="49"/>
      <c r="B246" s="86"/>
      <c r="C246" s="86"/>
    </row>
    <row r="247" spans="1:3" ht="15.75" customHeight="1">
      <c r="A247" s="49"/>
      <c r="B247" s="86"/>
      <c r="C247" s="86"/>
    </row>
    <row r="248" spans="1:3" ht="15.75" customHeight="1">
      <c r="A248" s="49"/>
      <c r="B248" s="86"/>
      <c r="C248" s="86"/>
    </row>
    <row r="249" spans="1:3" ht="15.75" customHeight="1">
      <c r="A249" s="49"/>
      <c r="B249" s="86"/>
      <c r="C249" s="86"/>
    </row>
    <row r="250" spans="1:3" ht="15.75" customHeight="1">
      <c r="A250" s="49"/>
      <c r="B250" s="86"/>
      <c r="C250" s="86"/>
    </row>
    <row r="251" spans="1:3" ht="15.75" customHeight="1">
      <c r="A251" s="49"/>
      <c r="B251" s="86"/>
      <c r="C251" s="86"/>
    </row>
    <row r="252" spans="1:3" ht="15.75" customHeight="1">
      <c r="A252" s="49"/>
      <c r="B252" s="86"/>
      <c r="C252" s="86"/>
    </row>
    <row r="253" spans="1:3" ht="15.75" customHeight="1">
      <c r="A253" s="49"/>
      <c r="B253" s="86"/>
      <c r="C253" s="86"/>
    </row>
    <row r="254" spans="1:3" ht="15.75" customHeight="1">
      <c r="A254" s="49"/>
      <c r="B254" s="86"/>
      <c r="C254" s="86"/>
    </row>
    <row r="255" spans="1:3" ht="15.75" customHeight="1">
      <c r="A255" s="49"/>
      <c r="B255" s="86"/>
      <c r="C255" s="86"/>
    </row>
    <row r="256" spans="1:3" ht="15.75" customHeight="1">
      <c r="A256" s="49"/>
      <c r="B256" s="86"/>
      <c r="C256" s="86"/>
    </row>
    <row r="257" spans="1:3" ht="15.75" customHeight="1">
      <c r="A257" s="49"/>
      <c r="B257" s="86"/>
      <c r="C257" s="86"/>
    </row>
    <row r="258" spans="1:3" ht="15.75" customHeight="1">
      <c r="A258" s="49"/>
      <c r="B258" s="86"/>
      <c r="C258" s="86"/>
    </row>
    <row r="259" spans="1:3" ht="15.75" customHeight="1">
      <c r="A259" s="49"/>
      <c r="B259" s="86"/>
      <c r="C259" s="86"/>
    </row>
    <row r="260" spans="1:3" ht="15.75" customHeight="1">
      <c r="A260" s="49"/>
      <c r="B260" s="86"/>
      <c r="C260" s="86"/>
    </row>
    <row r="261" spans="1:3" ht="15.75" customHeight="1">
      <c r="A261" s="49"/>
      <c r="B261" s="86"/>
      <c r="C261" s="86"/>
    </row>
    <row r="262" spans="1:3" ht="15.75" customHeight="1">
      <c r="A262" s="49"/>
      <c r="B262" s="86"/>
      <c r="C262" s="86"/>
    </row>
    <row r="263" spans="1:3" ht="15.75" customHeight="1">
      <c r="A263" s="49"/>
      <c r="B263" s="86"/>
      <c r="C263" s="86"/>
    </row>
    <row r="264" spans="1:3" ht="15.75" customHeight="1">
      <c r="A264" s="49"/>
      <c r="B264" s="86"/>
      <c r="C264" s="86"/>
    </row>
    <row r="265" spans="1:3" ht="15.75" customHeight="1">
      <c r="A265" s="49"/>
      <c r="B265" s="86"/>
      <c r="C265" s="86"/>
    </row>
    <row r="266" spans="1:3" ht="15.75" customHeight="1">
      <c r="A266" s="49"/>
      <c r="B266" s="86"/>
      <c r="C266" s="86"/>
    </row>
    <row r="267" spans="1:3" ht="15.75" customHeight="1">
      <c r="A267" s="49"/>
      <c r="B267" s="86"/>
      <c r="C267" s="86"/>
    </row>
    <row r="268" spans="1:3" ht="15.75" customHeight="1">
      <c r="A268" s="49"/>
      <c r="B268" s="86"/>
      <c r="C268" s="86"/>
    </row>
    <row r="269" spans="1:3" ht="15.75" customHeight="1">
      <c r="A269" s="49"/>
      <c r="B269" s="86"/>
      <c r="C269" s="86"/>
    </row>
    <row r="270" spans="1:3" ht="15.75" customHeight="1">
      <c r="A270" s="49"/>
      <c r="B270" s="86"/>
      <c r="C270" s="86"/>
    </row>
    <row r="271" spans="1:3" ht="15.75" customHeight="1">
      <c r="A271" s="49"/>
      <c r="B271" s="86"/>
      <c r="C271" s="86"/>
    </row>
    <row r="272" spans="1:3" ht="15.75" customHeight="1">
      <c r="A272" s="49"/>
      <c r="B272" s="86"/>
      <c r="C272" s="86"/>
    </row>
    <row r="273" spans="1:3" ht="15.75" customHeight="1">
      <c r="A273" s="49"/>
      <c r="B273" s="86"/>
      <c r="C273" s="86"/>
    </row>
    <row r="274" spans="1:3" ht="15.75" customHeight="1">
      <c r="A274" s="49"/>
      <c r="B274" s="86"/>
      <c r="C274" s="86"/>
    </row>
    <row r="275" spans="1:3" ht="15.75" customHeight="1">
      <c r="A275" s="49"/>
      <c r="B275" s="86"/>
      <c r="C275" s="86"/>
    </row>
    <row r="276" spans="1:3" ht="15.75" customHeight="1">
      <c r="A276" s="49"/>
      <c r="B276" s="86"/>
      <c r="C276" s="86"/>
    </row>
    <row r="277" spans="1:3" ht="15.75" customHeight="1">
      <c r="A277" s="49"/>
      <c r="B277" s="86"/>
      <c r="C277" s="86"/>
    </row>
    <row r="278" spans="1:3" ht="15.75" customHeight="1">
      <c r="A278" s="49"/>
      <c r="B278" s="86"/>
      <c r="C278" s="86"/>
    </row>
    <row r="279" spans="1:3" ht="15.75" customHeight="1">
      <c r="A279" s="49"/>
      <c r="B279" s="86"/>
      <c r="C279" s="86"/>
    </row>
    <row r="280" spans="1:3" ht="15.75" customHeight="1">
      <c r="A280" s="49"/>
      <c r="B280" s="86"/>
      <c r="C280" s="86"/>
    </row>
    <row r="281" spans="1:3" ht="15.75" customHeight="1">
      <c r="A281" s="49"/>
      <c r="B281" s="86"/>
      <c r="C281" s="86"/>
    </row>
    <row r="282" spans="1:3" ht="15.75" customHeight="1">
      <c r="A282" s="49"/>
      <c r="B282" s="86"/>
      <c r="C282" s="86"/>
    </row>
    <row r="283" spans="1:3" ht="15.75" customHeight="1">
      <c r="A283" s="49"/>
      <c r="B283" s="86"/>
      <c r="C283" s="86"/>
    </row>
    <row r="284" spans="1:3" ht="15.75" customHeight="1">
      <c r="A284" s="49"/>
      <c r="B284" s="86"/>
      <c r="C284" s="86"/>
    </row>
    <row r="285" spans="1:3" ht="15.75" customHeight="1">
      <c r="A285" s="49"/>
      <c r="B285" s="86"/>
      <c r="C285" s="86"/>
    </row>
    <row r="286" spans="1:3" ht="15.75" customHeight="1">
      <c r="A286" s="49"/>
      <c r="B286" s="86"/>
      <c r="C286" s="86"/>
    </row>
    <row r="287" spans="1:3" ht="15.75" customHeight="1">
      <c r="A287" s="49"/>
      <c r="B287" s="86"/>
      <c r="C287" s="86"/>
    </row>
    <row r="288" spans="1:3" ht="15.75" customHeight="1">
      <c r="A288" s="49"/>
      <c r="B288" s="86"/>
      <c r="C288" s="86"/>
    </row>
    <row r="289" spans="1:3" ht="15.75" customHeight="1">
      <c r="A289" s="49"/>
      <c r="B289" s="86"/>
      <c r="C289" s="86"/>
    </row>
    <row r="290" spans="1:3" ht="15.75" customHeight="1">
      <c r="A290" s="49"/>
      <c r="B290" s="86"/>
      <c r="C290" s="86"/>
    </row>
    <row r="291" spans="1:3" ht="15.75" customHeight="1">
      <c r="A291" s="49"/>
      <c r="B291" s="86"/>
      <c r="C291" s="86"/>
    </row>
    <row r="292" spans="1:3" ht="15.75" customHeight="1">
      <c r="A292" s="49"/>
      <c r="B292" s="86"/>
      <c r="C292" s="86"/>
    </row>
    <row r="293" spans="1:3" ht="15.75" customHeight="1">
      <c r="A293" s="49"/>
      <c r="B293" s="86"/>
      <c r="C293" s="86"/>
    </row>
    <row r="294" spans="1:3" ht="15.75" customHeight="1">
      <c r="A294" s="49"/>
      <c r="B294" s="86"/>
      <c r="C294" s="86"/>
    </row>
    <row r="295" spans="1:3" ht="15.75" customHeight="1">
      <c r="A295" s="49"/>
      <c r="B295" s="86"/>
      <c r="C295" s="86"/>
    </row>
    <row r="296" spans="1:3" ht="15.75" customHeight="1">
      <c r="A296" s="49"/>
      <c r="B296" s="86"/>
      <c r="C296" s="86"/>
    </row>
    <row r="297" spans="1:3" ht="15.75" customHeight="1">
      <c r="A297" s="49"/>
      <c r="B297" s="86"/>
      <c r="C297" s="86"/>
    </row>
    <row r="298" spans="1:3" ht="15.75" customHeight="1">
      <c r="A298" s="49"/>
      <c r="B298" s="86"/>
      <c r="C298" s="86"/>
    </row>
    <row r="299" spans="1:3" ht="15.75" customHeight="1">
      <c r="A299" s="49"/>
      <c r="B299" s="86"/>
      <c r="C299" s="86"/>
    </row>
    <row r="300" spans="1:3" ht="15.75" customHeight="1">
      <c r="A300" s="49"/>
      <c r="B300" s="86"/>
      <c r="C300" s="86"/>
    </row>
    <row r="301" spans="1:3" ht="15.75" customHeight="1">
      <c r="A301" s="49"/>
      <c r="B301" s="86"/>
      <c r="C301" s="86"/>
    </row>
    <row r="302" spans="1:3" ht="15.75" customHeight="1">
      <c r="A302" s="49"/>
      <c r="B302" s="86"/>
      <c r="C302" s="86"/>
    </row>
    <row r="303" spans="1:3" ht="15.75" customHeight="1">
      <c r="A303" s="49"/>
      <c r="B303" s="86"/>
      <c r="C303" s="86"/>
    </row>
    <row r="304" spans="1:3" ht="15.75" customHeight="1">
      <c r="A304" s="49"/>
      <c r="B304" s="86"/>
      <c r="C304" s="86"/>
    </row>
    <row r="305" spans="1:3" ht="15.75" customHeight="1">
      <c r="A305" s="49"/>
      <c r="B305" s="86"/>
      <c r="C305" s="86"/>
    </row>
    <row r="306" spans="1:3" ht="15.75" customHeight="1">
      <c r="A306" s="49"/>
      <c r="B306" s="86"/>
      <c r="C306" s="86"/>
    </row>
    <row r="307" spans="1:3" ht="15.75" customHeight="1">
      <c r="A307" s="49"/>
      <c r="B307" s="86"/>
      <c r="C307" s="86"/>
    </row>
    <row r="308" spans="1:3" ht="15.75" customHeight="1">
      <c r="A308" s="49"/>
      <c r="B308" s="86"/>
      <c r="C308" s="86"/>
    </row>
    <row r="309" spans="1:3" ht="15.75" customHeight="1">
      <c r="A309" s="49"/>
      <c r="B309" s="86"/>
      <c r="C309" s="86"/>
    </row>
    <row r="310" spans="1:3" ht="15.75" customHeight="1">
      <c r="A310" s="49"/>
      <c r="B310" s="86"/>
      <c r="C310" s="86"/>
    </row>
    <row r="311" spans="1:3" ht="15.75" customHeight="1">
      <c r="A311" s="49"/>
      <c r="B311" s="86"/>
      <c r="C311" s="86"/>
    </row>
    <row r="312" spans="1:3" ht="15.75" customHeight="1">
      <c r="A312" s="49"/>
      <c r="B312" s="86"/>
      <c r="C312" s="86"/>
    </row>
    <row r="313" spans="1:3" ht="15.75" customHeight="1">
      <c r="A313" s="49"/>
      <c r="B313" s="86"/>
      <c r="C313" s="86"/>
    </row>
    <row r="314" spans="1:3" ht="15.75" customHeight="1">
      <c r="A314" s="49"/>
      <c r="B314" s="86"/>
      <c r="C314" s="86"/>
    </row>
    <row r="315" spans="1:3" ht="15.75" customHeight="1">
      <c r="A315" s="49"/>
      <c r="B315" s="86"/>
      <c r="C315" s="86"/>
    </row>
    <row r="316" spans="1:3" ht="15.75" customHeight="1">
      <c r="A316" s="49"/>
      <c r="B316" s="86"/>
      <c r="C316" s="86"/>
    </row>
    <row r="317" spans="1:3" ht="15.75" customHeight="1">
      <c r="A317" s="49"/>
      <c r="B317" s="86"/>
      <c r="C317" s="86"/>
    </row>
    <row r="318" spans="1:3" ht="15.75" customHeight="1">
      <c r="A318" s="49"/>
      <c r="B318" s="86"/>
      <c r="C318" s="86"/>
    </row>
    <row r="319" spans="1:3" ht="15.75" customHeight="1">
      <c r="A319" s="49"/>
      <c r="B319" s="86"/>
      <c r="C319" s="86"/>
    </row>
    <row r="320" spans="1:3" ht="15.75" customHeight="1">
      <c r="A320" s="49"/>
      <c r="B320" s="86"/>
      <c r="C320" s="86"/>
    </row>
    <row r="321" spans="1:3" ht="15.75" customHeight="1">
      <c r="A321" s="49"/>
      <c r="B321" s="86"/>
      <c r="C321" s="86"/>
    </row>
    <row r="322" spans="1:3" ht="15.75" customHeight="1">
      <c r="A322" s="49"/>
      <c r="B322" s="86"/>
      <c r="C322" s="86"/>
    </row>
    <row r="323" spans="1:3" ht="15.75" customHeight="1">
      <c r="A323" s="49"/>
      <c r="B323" s="86"/>
      <c r="C323" s="86"/>
    </row>
    <row r="324" spans="1:3" ht="15.75" customHeight="1">
      <c r="A324" s="49"/>
      <c r="B324" s="86"/>
      <c r="C324" s="86"/>
    </row>
    <row r="325" spans="1:3" ht="15.75" customHeight="1">
      <c r="A325" s="49"/>
      <c r="B325" s="86"/>
      <c r="C325" s="86"/>
    </row>
    <row r="326" spans="1:3" ht="15.75" customHeight="1">
      <c r="A326" s="49"/>
      <c r="B326" s="86"/>
      <c r="C326" s="86"/>
    </row>
    <row r="327" spans="1:3" ht="15.75" customHeight="1">
      <c r="A327" s="49"/>
      <c r="B327" s="86"/>
      <c r="C327" s="86"/>
    </row>
    <row r="328" spans="1:3" ht="15.75" customHeight="1">
      <c r="A328" s="49"/>
      <c r="B328" s="86"/>
      <c r="C328" s="86"/>
    </row>
    <row r="329" spans="1:3" ht="15.75" customHeight="1">
      <c r="A329" s="49"/>
      <c r="B329" s="86"/>
      <c r="C329" s="86"/>
    </row>
    <row r="330" spans="1:3" ht="15.75" customHeight="1">
      <c r="A330" s="49"/>
      <c r="B330" s="86"/>
      <c r="C330" s="86"/>
    </row>
    <row r="331" spans="1:3" ht="15.75" customHeight="1">
      <c r="A331" s="49"/>
      <c r="B331" s="86"/>
      <c r="C331" s="86"/>
    </row>
    <row r="332" spans="1:3" ht="15.75" customHeight="1">
      <c r="A332" s="49"/>
      <c r="B332" s="86"/>
      <c r="C332" s="86"/>
    </row>
    <row r="333" spans="1:3" ht="15.75" customHeight="1">
      <c r="A333" s="49"/>
      <c r="B333" s="86"/>
      <c r="C333" s="86"/>
    </row>
    <row r="334" spans="1:3" ht="15.75" customHeight="1">
      <c r="A334" s="49"/>
      <c r="B334" s="86"/>
      <c r="C334" s="86"/>
    </row>
    <row r="335" spans="1:3" ht="15.75" customHeight="1">
      <c r="A335" s="49"/>
      <c r="B335" s="86"/>
      <c r="C335" s="86"/>
    </row>
    <row r="336" spans="1:3" ht="15.75" customHeight="1">
      <c r="A336" s="49"/>
      <c r="B336" s="86"/>
      <c r="C336" s="86"/>
    </row>
    <row r="337" spans="1:3" ht="15.75" customHeight="1">
      <c r="A337" s="49"/>
      <c r="B337" s="86"/>
      <c r="C337" s="86"/>
    </row>
    <row r="338" spans="1:3" ht="15.75" customHeight="1">
      <c r="A338" s="49"/>
      <c r="B338" s="86"/>
      <c r="C338" s="86"/>
    </row>
    <row r="339" spans="1:3" ht="15.75" customHeight="1">
      <c r="A339" s="49"/>
      <c r="B339" s="86"/>
      <c r="C339" s="86"/>
    </row>
    <row r="340" spans="1:3" ht="15.75" customHeight="1">
      <c r="A340" s="49"/>
      <c r="B340" s="86"/>
      <c r="C340" s="86"/>
    </row>
    <row r="341" spans="1:3" ht="15.75" customHeight="1">
      <c r="A341" s="49"/>
      <c r="B341" s="86"/>
      <c r="C341" s="86"/>
    </row>
    <row r="342" spans="1:3" ht="15.75" customHeight="1">
      <c r="A342" s="49"/>
      <c r="B342" s="86"/>
      <c r="C342" s="86"/>
    </row>
    <row r="343" spans="1:3" ht="15.75" customHeight="1">
      <c r="A343" s="49"/>
      <c r="B343" s="86"/>
      <c r="C343" s="86"/>
    </row>
    <row r="344" spans="1:3" ht="15.75" customHeight="1">
      <c r="A344" s="49"/>
      <c r="B344" s="86"/>
      <c r="C344" s="86"/>
    </row>
    <row r="345" spans="1:3" ht="15.75" customHeight="1">
      <c r="A345" s="49"/>
      <c r="B345" s="86"/>
      <c r="C345" s="86"/>
    </row>
    <row r="346" spans="1:3" ht="15.75" customHeight="1">
      <c r="A346" s="49"/>
      <c r="B346" s="86"/>
      <c r="C346" s="86"/>
    </row>
    <row r="347" spans="1:3" ht="15.75" customHeight="1">
      <c r="A347" s="49"/>
      <c r="B347" s="86"/>
      <c r="C347" s="86"/>
    </row>
    <row r="348" spans="1:3" ht="15.75" customHeight="1">
      <c r="A348" s="49"/>
      <c r="B348" s="86"/>
      <c r="C348" s="86"/>
    </row>
    <row r="349" spans="1:3" ht="15.75" customHeight="1">
      <c r="A349" s="49"/>
      <c r="B349" s="86"/>
      <c r="C349" s="86"/>
    </row>
    <row r="350" spans="1:3" ht="15.75" customHeight="1">
      <c r="A350" s="49"/>
      <c r="B350" s="86"/>
      <c r="C350" s="86"/>
    </row>
    <row r="351" spans="1:3" ht="15.75" customHeight="1">
      <c r="A351" s="49"/>
      <c r="B351" s="86"/>
      <c r="C351" s="86"/>
    </row>
    <row r="352" spans="1:3" ht="15.75" customHeight="1">
      <c r="A352" s="49"/>
      <c r="B352" s="86"/>
      <c r="C352" s="86"/>
    </row>
    <row r="353" spans="1:3" ht="15.75" customHeight="1">
      <c r="A353" s="49"/>
      <c r="B353" s="86"/>
      <c r="C353" s="86"/>
    </row>
    <row r="354" spans="1:3" ht="15.75" customHeight="1">
      <c r="A354" s="49"/>
      <c r="B354" s="86"/>
      <c r="C354" s="86"/>
    </row>
    <row r="355" spans="1:3" ht="15.75" customHeight="1">
      <c r="A355" s="49"/>
      <c r="B355" s="86"/>
      <c r="C355" s="86"/>
    </row>
    <row r="356" spans="1:3" ht="15.75" customHeight="1">
      <c r="A356" s="49"/>
      <c r="B356" s="86"/>
      <c r="C356" s="86"/>
    </row>
    <row r="357" spans="1:3" ht="15.75" customHeight="1">
      <c r="A357" s="49"/>
      <c r="B357" s="86"/>
      <c r="C357" s="86"/>
    </row>
    <row r="358" spans="1:3" ht="15.75" customHeight="1">
      <c r="A358" s="49"/>
      <c r="B358" s="86"/>
      <c r="C358" s="86"/>
    </row>
    <row r="359" spans="1:3" ht="15.75" customHeight="1">
      <c r="A359" s="49"/>
      <c r="B359" s="86"/>
      <c r="C359" s="86"/>
    </row>
    <row r="360" spans="1:3" ht="15.75" customHeight="1">
      <c r="A360" s="49"/>
      <c r="B360" s="86"/>
      <c r="C360" s="86"/>
    </row>
    <row r="361" spans="1:3" ht="15.75" customHeight="1">
      <c r="A361" s="49"/>
      <c r="B361" s="86"/>
      <c r="C361" s="86"/>
    </row>
    <row r="362" spans="1:3" ht="15.75" customHeight="1">
      <c r="A362" s="49"/>
      <c r="B362" s="86"/>
      <c r="C362" s="86"/>
    </row>
    <row r="363" spans="1:3" ht="15.75" customHeight="1">
      <c r="A363" s="49"/>
      <c r="B363" s="86"/>
      <c r="C363" s="86"/>
    </row>
    <row r="364" spans="1:3" ht="15.75" customHeight="1">
      <c r="A364" s="49"/>
      <c r="B364" s="86"/>
      <c r="C364" s="86"/>
    </row>
    <row r="365" spans="1:3" ht="15.75" customHeight="1">
      <c r="A365" s="49"/>
      <c r="B365" s="86"/>
      <c r="C365" s="86"/>
    </row>
    <row r="366" spans="1:3" ht="15.75" customHeight="1">
      <c r="A366" s="49"/>
      <c r="B366" s="86"/>
      <c r="C366" s="86"/>
    </row>
    <row r="367" spans="1:3" ht="15.75" customHeight="1">
      <c r="A367" s="49"/>
      <c r="B367" s="86"/>
      <c r="C367" s="86"/>
    </row>
    <row r="368" spans="1:3" ht="15.75" customHeight="1">
      <c r="A368" s="49"/>
      <c r="B368" s="86"/>
      <c r="C368" s="86"/>
    </row>
    <row r="369" spans="1:3" ht="15.75" customHeight="1">
      <c r="A369" s="49"/>
      <c r="B369" s="86"/>
      <c r="C369" s="86"/>
    </row>
    <row r="370" spans="1:3" ht="15.75" customHeight="1">
      <c r="A370" s="49"/>
      <c r="B370" s="86"/>
      <c r="C370" s="86"/>
    </row>
    <row r="371" spans="1:3" ht="15.75" customHeight="1">
      <c r="A371" s="49"/>
      <c r="B371" s="86"/>
      <c r="C371" s="86"/>
    </row>
    <row r="372" spans="1:3" ht="15.75" customHeight="1">
      <c r="A372" s="49"/>
      <c r="B372" s="86"/>
      <c r="C372" s="86"/>
    </row>
    <row r="373" spans="1:3" ht="15.75" customHeight="1">
      <c r="A373" s="49"/>
      <c r="B373" s="86"/>
      <c r="C373" s="86"/>
    </row>
    <row r="374" spans="1:3" ht="15.75" customHeight="1">
      <c r="A374" s="49"/>
      <c r="B374" s="86"/>
      <c r="C374" s="86"/>
    </row>
    <row r="375" spans="1:3" ht="15.75" customHeight="1">
      <c r="A375" s="49"/>
      <c r="B375" s="86"/>
      <c r="C375" s="86"/>
    </row>
    <row r="376" spans="1:3" ht="15.75" customHeight="1">
      <c r="A376" s="49"/>
      <c r="B376" s="86"/>
      <c r="C376" s="86"/>
    </row>
    <row r="377" spans="1:3" ht="15.75" customHeight="1">
      <c r="A377" s="49"/>
      <c r="B377" s="86"/>
      <c r="C377" s="86"/>
    </row>
    <row r="378" spans="1:3" ht="15.75" customHeight="1">
      <c r="A378" s="49"/>
      <c r="B378" s="86"/>
      <c r="C378" s="86"/>
    </row>
    <row r="379" spans="1:3" ht="15.75" customHeight="1">
      <c r="A379" s="49"/>
      <c r="B379" s="86"/>
      <c r="C379" s="86"/>
    </row>
    <row r="380" spans="1:3" ht="15.75" customHeight="1">
      <c r="A380" s="49"/>
      <c r="B380" s="86"/>
      <c r="C380" s="86"/>
    </row>
    <row r="381" spans="1:3" ht="15.75" customHeight="1">
      <c r="A381" s="49"/>
      <c r="B381" s="86"/>
      <c r="C381" s="86"/>
    </row>
    <row r="382" spans="1:3" ht="15.75" customHeight="1">
      <c r="A382" s="49"/>
      <c r="B382" s="86"/>
      <c r="C382" s="86"/>
    </row>
    <row r="383" spans="1:3" ht="15.75" customHeight="1">
      <c r="A383" s="49"/>
      <c r="B383" s="86"/>
      <c r="C383" s="86"/>
    </row>
    <row r="384" spans="1:3" ht="15.75" customHeight="1">
      <c r="A384" s="49"/>
      <c r="B384" s="86"/>
      <c r="C384" s="86"/>
    </row>
    <row r="385" spans="1:3" ht="15.75" customHeight="1">
      <c r="A385" s="49"/>
      <c r="B385" s="86"/>
      <c r="C385" s="86"/>
    </row>
    <row r="386" spans="1:3" ht="15.75" customHeight="1">
      <c r="A386" s="49"/>
      <c r="B386" s="86"/>
      <c r="C386" s="86"/>
    </row>
    <row r="387" spans="1:3" ht="15.75" customHeight="1">
      <c r="A387" s="49"/>
      <c r="B387" s="86"/>
      <c r="C387" s="86"/>
    </row>
    <row r="388" spans="1:3" ht="15.75" customHeight="1">
      <c r="A388" s="49"/>
      <c r="B388" s="86"/>
      <c r="C388" s="86"/>
    </row>
    <row r="389" spans="1:3" ht="15.75" customHeight="1">
      <c r="A389" s="49"/>
      <c r="B389" s="86"/>
      <c r="C389" s="86"/>
    </row>
    <row r="390" spans="1:3" ht="15.75" customHeight="1">
      <c r="A390" s="49"/>
      <c r="B390" s="86"/>
      <c r="C390" s="86"/>
    </row>
    <row r="391" spans="1:3" ht="15.75" customHeight="1">
      <c r="A391" s="49"/>
      <c r="B391" s="86"/>
      <c r="C391" s="86"/>
    </row>
    <row r="392" spans="1:3" ht="15.75" customHeight="1">
      <c r="A392" s="49"/>
      <c r="B392" s="86"/>
      <c r="C392" s="86"/>
    </row>
    <row r="393" spans="1:3" ht="15.75" customHeight="1">
      <c r="A393" s="49"/>
      <c r="B393" s="86"/>
      <c r="C393" s="86"/>
    </row>
    <row r="394" spans="1:3" ht="15.75" customHeight="1">
      <c r="A394" s="49"/>
      <c r="B394" s="86"/>
      <c r="C394" s="86"/>
    </row>
    <row r="395" spans="1:3" ht="15.75" customHeight="1">
      <c r="A395" s="49"/>
      <c r="B395" s="86"/>
      <c r="C395" s="86"/>
    </row>
    <row r="396" spans="1:3" ht="15.75" customHeight="1">
      <c r="A396" s="49"/>
      <c r="B396" s="86"/>
      <c r="C396" s="86"/>
    </row>
    <row r="397" spans="1:3" ht="15.75" customHeight="1">
      <c r="A397" s="49"/>
      <c r="B397" s="86"/>
      <c r="C397" s="86"/>
    </row>
    <row r="398" spans="1:3" ht="15.75" customHeight="1">
      <c r="A398" s="49"/>
      <c r="B398" s="86"/>
      <c r="C398" s="86"/>
    </row>
    <row r="399" spans="1:3" ht="15.75" customHeight="1">
      <c r="A399" s="49"/>
      <c r="B399" s="86"/>
      <c r="C399" s="86"/>
    </row>
    <row r="400" spans="1:3" ht="15.75" customHeight="1">
      <c r="A400" s="49"/>
      <c r="B400" s="86"/>
      <c r="C400" s="86"/>
    </row>
    <row r="401" spans="1:3" ht="15.75" customHeight="1">
      <c r="A401" s="49"/>
      <c r="B401" s="86"/>
      <c r="C401" s="86"/>
    </row>
    <row r="402" spans="1:3" ht="15.75" customHeight="1">
      <c r="A402" s="49"/>
      <c r="B402" s="86"/>
      <c r="C402" s="86"/>
    </row>
    <row r="403" spans="1:3" ht="15.75" customHeight="1">
      <c r="A403" s="49"/>
      <c r="B403" s="86"/>
      <c r="C403" s="86"/>
    </row>
    <row r="404" spans="1:3" ht="15.75" customHeight="1">
      <c r="A404" s="49"/>
      <c r="B404" s="86"/>
      <c r="C404" s="86"/>
    </row>
    <row r="405" spans="1:3" ht="15.75" customHeight="1">
      <c r="A405" s="49"/>
      <c r="B405" s="86"/>
      <c r="C405" s="86"/>
    </row>
    <row r="406" spans="1:3" ht="15.75" customHeight="1">
      <c r="A406" s="49"/>
      <c r="B406" s="86"/>
      <c r="C406" s="86"/>
    </row>
    <row r="407" spans="1:3" ht="15.75" customHeight="1">
      <c r="A407" s="49"/>
      <c r="B407" s="86"/>
      <c r="C407" s="86"/>
    </row>
    <row r="408" spans="1:3" ht="15.75" customHeight="1">
      <c r="A408" s="49"/>
      <c r="B408" s="86"/>
      <c r="C408" s="86"/>
    </row>
    <row r="409" spans="1:3" ht="15.75" customHeight="1">
      <c r="A409" s="49"/>
      <c r="B409" s="86"/>
      <c r="C409" s="86"/>
    </row>
    <row r="410" spans="1:3" ht="15.75" customHeight="1">
      <c r="A410" s="49"/>
      <c r="B410" s="86"/>
      <c r="C410" s="86"/>
    </row>
    <row r="411" spans="1:3" ht="15.75" customHeight="1">
      <c r="A411" s="49"/>
      <c r="B411" s="86"/>
      <c r="C411" s="86"/>
    </row>
    <row r="412" spans="1:3" ht="15.75" customHeight="1">
      <c r="A412" s="49"/>
      <c r="B412" s="86"/>
      <c r="C412" s="86"/>
    </row>
    <row r="413" spans="1:3" ht="15.75" customHeight="1">
      <c r="A413" s="49"/>
      <c r="B413" s="86"/>
      <c r="C413" s="86"/>
    </row>
    <row r="414" spans="1:3" ht="15.75" customHeight="1">
      <c r="A414" s="49"/>
      <c r="B414" s="86"/>
      <c r="C414" s="86"/>
    </row>
    <row r="415" spans="1:3" ht="15.75" customHeight="1">
      <c r="A415" s="49"/>
      <c r="B415" s="86"/>
      <c r="C415" s="86"/>
    </row>
    <row r="416" spans="1:3" ht="15.75" customHeight="1">
      <c r="A416" s="49"/>
      <c r="B416" s="86"/>
      <c r="C416" s="86"/>
    </row>
    <row r="417" spans="1:3" ht="15.75" customHeight="1">
      <c r="A417" s="49"/>
      <c r="B417" s="86"/>
      <c r="C417" s="86"/>
    </row>
    <row r="418" spans="1:3" ht="15.75" customHeight="1">
      <c r="A418" s="49"/>
      <c r="B418" s="86"/>
      <c r="C418" s="86"/>
    </row>
    <row r="419" spans="1:3" ht="15.75" customHeight="1">
      <c r="A419" s="49"/>
      <c r="B419" s="86"/>
      <c r="C419" s="86"/>
    </row>
    <row r="420" spans="1:3" ht="15.75" customHeight="1">
      <c r="A420" s="49"/>
      <c r="B420" s="86"/>
      <c r="C420" s="86"/>
    </row>
    <row r="421" spans="1:3" ht="15.75" customHeight="1">
      <c r="A421" s="49"/>
      <c r="B421" s="86"/>
      <c r="C421" s="86"/>
    </row>
    <row r="422" spans="1:3" ht="15.75" customHeight="1">
      <c r="A422" s="49"/>
      <c r="B422" s="86"/>
      <c r="C422" s="86"/>
    </row>
    <row r="423" spans="1:3" ht="15.75" customHeight="1">
      <c r="A423" s="49"/>
      <c r="B423" s="86"/>
      <c r="C423" s="86"/>
    </row>
    <row r="424" spans="1:3" ht="15.75" customHeight="1">
      <c r="A424" s="49"/>
      <c r="B424" s="86"/>
      <c r="C424" s="86"/>
    </row>
    <row r="425" spans="1:3" ht="15.75" customHeight="1">
      <c r="A425" s="49"/>
      <c r="B425" s="86"/>
      <c r="C425" s="86"/>
    </row>
    <row r="426" spans="1:3" ht="15.75" customHeight="1">
      <c r="A426" s="49"/>
      <c r="B426" s="86"/>
      <c r="C426" s="86"/>
    </row>
    <row r="427" spans="1:3" ht="15.75" customHeight="1">
      <c r="A427" s="49"/>
      <c r="B427" s="86"/>
      <c r="C427" s="86"/>
    </row>
    <row r="428" spans="1:3" ht="15.75" customHeight="1">
      <c r="A428" s="49"/>
      <c r="B428" s="86"/>
      <c r="C428" s="86"/>
    </row>
    <row r="429" spans="1:3" ht="15.75" customHeight="1">
      <c r="A429" s="49"/>
      <c r="B429" s="86"/>
      <c r="C429" s="86"/>
    </row>
    <row r="430" spans="1:3" ht="15.75" customHeight="1">
      <c r="A430" s="49"/>
      <c r="B430" s="86"/>
      <c r="C430" s="86"/>
    </row>
    <row r="431" spans="1:3" ht="15.75" customHeight="1">
      <c r="A431" s="49"/>
      <c r="B431" s="86"/>
      <c r="C431" s="86"/>
    </row>
    <row r="432" spans="1:3" ht="15.75" customHeight="1">
      <c r="A432" s="49"/>
      <c r="B432" s="86"/>
      <c r="C432" s="86"/>
    </row>
    <row r="433" spans="1:3" ht="15.75" customHeight="1">
      <c r="A433" s="49"/>
      <c r="B433" s="86"/>
      <c r="C433" s="86"/>
    </row>
    <row r="434" spans="1:3" ht="15.75" customHeight="1">
      <c r="A434" s="49"/>
      <c r="B434" s="86"/>
      <c r="C434" s="86"/>
    </row>
    <row r="435" spans="1:3" ht="15.75" customHeight="1">
      <c r="A435" s="49"/>
      <c r="B435" s="86"/>
      <c r="C435" s="86"/>
    </row>
    <row r="436" spans="1:3" ht="15.75" customHeight="1">
      <c r="A436" s="49"/>
      <c r="B436" s="86"/>
      <c r="C436" s="86"/>
    </row>
    <row r="437" spans="1:3" ht="15.75" customHeight="1">
      <c r="A437" s="49"/>
      <c r="B437" s="86"/>
      <c r="C437" s="86"/>
    </row>
    <row r="438" spans="1:3" ht="15.75" customHeight="1">
      <c r="A438" s="49"/>
      <c r="B438" s="86"/>
      <c r="C438" s="86"/>
    </row>
    <row r="439" spans="1:3" ht="15.75" customHeight="1">
      <c r="A439" s="49"/>
      <c r="B439" s="86"/>
      <c r="C439" s="86"/>
    </row>
    <row r="440" spans="1:3" ht="15.75" customHeight="1">
      <c r="A440" s="49"/>
      <c r="B440" s="86"/>
      <c r="C440" s="86"/>
    </row>
    <row r="441" spans="1:3" ht="15.75" customHeight="1">
      <c r="A441" s="49"/>
      <c r="B441" s="86"/>
      <c r="C441" s="86"/>
    </row>
    <row r="442" spans="1:3" ht="15.75" customHeight="1">
      <c r="A442" s="49"/>
      <c r="B442" s="86"/>
      <c r="C442" s="86"/>
    </row>
    <row r="443" spans="1:3" ht="15.75" customHeight="1">
      <c r="A443" s="49"/>
      <c r="B443" s="86"/>
      <c r="C443" s="86"/>
    </row>
    <row r="444" spans="1:3" ht="15.75" customHeight="1">
      <c r="A444" s="49"/>
      <c r="B444" s="86"/>
      <c r="C444" s="86"/>
    </row>
    <row r="445" spans="1:3" ht="15.75" customHeight="1">
      <c r="A445" s="49"/>
      <c r="B445" s="86"/>
      <c r="C445" s="86"/>
    </row>
    <row r="446" spans="1:3" ht="15.75" customHeight="1">
      <c r="A446" s="49"/>
      <c r="B446" s="86"/>
      <c r="C446" s="86"/>
    </row>
    <row r="447" spans="1:3" ht="15.75" customHeight="1">
      <c r="A447" s="49"/>
      <c r="B447" s="86"/>
      <c r="C447" s="86"/>
    </row>
    <row r="448" spans="1:3" ht="15.75" customHeight="1">
      <c r="A448" s="49"/>
      <c r="B448" s="86"/>
      <c r="C448" s="86"/>
    </row>
    <row r="449" spans="1:3" ht="15.75" customHeight="1">
      <c r="A449" s="49"/>
      <c r="B449" s="86"/>
      <c r="C449" s="86"/>
    </row>
    <row r="450" spans="1:3" ht="15.75" customHeight="1">
      <c r="A450" s="49"/>
      <c r="B450" s="86"/>
      <c r="C450" s="86"/>
    </row>
    <row r="451" spans="1:3" ht="15.75" customHeight="1">
      <c r="A451" s="49"/>
      <c r="B451" s="86"/>
      <c r="C451" s="86"/>
    </row>
    <row r="452" spans="1:3" ht="15.75" customHeight="1">
      <c r="A452" s="49"/>
      <c r="B452" s="86"/>
      <c r="C452" s="86"/>
    </row>
    <row r="453" spans="1:3" ht="15.75" customHeight="1">
      <c r="A453" s="49"/>
      <c r="B453" s="86"/>
      <c r="C453" s="86"/>
    </row>
    <row r="454" spans="1:3" ht="15.75" customHeight="1">
      <c r="A454" s="49"/>
      <c r="B454" s="86"/>
      <c r="C454" s="86"/>
    </row>
    <row r="455" spans="1:3" ht="15.75" customHeight="1">
      <c r="A455" s="49"/>
      <c r="B455" s="86"/>
      <c r="C455" s="86"/>
    </row>
    <row r="456" spans="1:3" ht="15.75" customHeight="1">
      <c r="A456" s="49"/>
      <c r="B456" s="86"/>
      <c r="C456" s="86"/>
    </row>
    <row r="457" spans="1:3" ht="15.75" customHeight="1">
      <c r="A457" s="49"/>
      <c r="B457" s="86"/>
      <c r="C457" s="86"/>
    </row>
    <row r="458" spans="1:3" ht="15.75" customHeight="1">
      <c r="A458" s="49"/>
      <c r="B458" s="86"/>
      <c r="C458" s="86"/>
    </row>
    <row r="459" spans="1:3" ht="15.75" customHeight="1">
      <c r="A459" s="49"/>
      <c r="B459" s="86"/>
      <c r="C459" s="86"/>
    </row>
    <row r="460" spans="1:3" ht="15.75" customHeight="1">
      <c r="A460" s="49"/>
      <c r="B460" s="86"/>
      <c r="C460" s="86"/>
    </row>
    <row r="461" spans="1:3" ht="15.75" customHeight="1">
      <c r="A461" s="49"/>
      <c r="B461" s="86"/>
      <c r="C461" s="86"/>
    </row>
    <row r="462" spans="1:3" ht="15.75" customHeight="1">
      <c r="A462" s="49"/>
      <c r="B462" s="86"/>
      <c r="C462" s="86"/>
    </row>
    <row r="463" spans="1:3" ht="15.75" customHeight="1">
      <c r="A463" s="49"/>
      <c r="B463" s="86"/>
      <c r="C463" s="86"/>
    </row>
    <row r="464" spans="1:3" ht="15.75" customHeight="1">
      <c r="A464" s="49"/>
      <c r="B464" s="86"/>
      <c r="C464" s="86"/>
    </row>
    <row r="465" spans="1:3" ht="15.75" customHeight="1">
      <c r="A465" s="49"/>
      <c r="B465" s="86"/>
      <c r="C465" s="86"/>
    </row>
    <row r="466" spans="1:3" ht="15.75" customHeight="1">
      <c r="A466" s="49"/>
      <c r="B466" s="86"/>
      <c r="C466" s="86"/>
    </row>
    <row r="467" spans="1:3" ht="15.75" customHeight="1">
      <c r="A467" s="49"/>
      <c r="B467" s="86"/>
      <c r="C467" s="86"/>
    </row>
    <row r="468" spans="1:3" ht="15.75" customHeight="1">
      <c r="A468" s="49"/>
      <c r="B468" s="86"/>
      <c r="C468" s="86"/>
    </row>
    <row r="469" spans="1:3" ht="15.75" customHeight="1">
      <c r="A469" s="49"/>
      <c r="B469" s="86"/>
      <c r="C469" s="86"/>
    </row>
    <row r="470" spans="1:3" ht="15.75" customHeight="1">
      <c r="A470" s="49"/>
      <c r="B470" s="86"/>
      <c r="C470" s="86"/>
    </row>
    <row r="471" spans="1:3" ht="15.75" customHeight="1">
      <c r="A471" s="49"/>
      <c r="B471" s="86"/>
      <c r="C471" s="86"/>
    </row>
    <row r="472" spans="1:3" ht="15.75" customHeight="1">
      <c r="A472" s="49"/>
      <c r="B472" s="86"/>
      <c r="C472" s="86"/>
    </row>
    <row r="473" spans="1:3" ht="15.75" customHeight="1">
      <c r="A473" s="49"/>
      <c r="B473" s="86"/>
      <c r="C473" s="86"/>
    </row>
    <row r="474" spans="1:3" ht="15.75" customHeight="1">
      <c r="A474" s="49"/>
      <c r="B474" s="86"/>
      <c r="C474" s="86"/>
    </row>
    <row r="475" spans="1:3" ht="15.75" customHeight="1">
      <c r="A475" s="49"/>
      <c r="B475" s="86"/>
      <c r="C475" s="86"/>
    </row>
    <row r="476" spans="1:3" ht="15.75" customHeight="1">
      <c r="A476" s="49"/>
      <c r="B476" s="86"/>
      <c r="C476" s="86"/>
    </row>
    <row r="477" spans="1:3" ht="15.75" customHeight="1">
      <c r="A477" s="49"/>
      <c r="B477" s="86"/>
      <c r="C477" s="86"/>
    </row>
    <row r="478" spans="1:3" ht="15.75" customHeight="1">
      <c r="A478" s="49"/>
      <c r="B478" s="86"/>
      <c r="C478" s="86"/>
    </row>
    <row r="479" spans="1:3" ht="15.75" customHeight="1">
      <c r="A479" s="49"/>
      <c r="B479" s="86"/>
      <c r="C479" s="86"/>
    </row>
    <row r="480" spans="1:3" ht="15.75" customHeight="1">
      <c r="A480" s="49"/>
      <c r="B480" s="86"/>
      <c r="C480" s="86"/>
    </row>
    <row r="481" spans="1:3" ht="15.75" customHeight="1">
      <c r="A481" s="49"/>
      <c r="B481" s="86"/>
      <c r="C481" s="86"/>
    </row>
    <row r="482" spans="1:3" ht="15.75" customHeight="1">
      <c r="A482" s="49"/>
      <c r="B482" s="86"/>
      <c r="C482" s="86"/>
    </row>
    <row r="483" spans="1:3" ht="15.75" customHeight="1">
      <c r="A483" s="49"/>
      <c r="B483" s="86"/>
      <c r="C483" s="86"/>
    </row>
    <row r="484" spans="1:3" ht="15.75" customHeight="1">
      <c r="A484" s="49"/>
      <c r="B484" s="86"/>
      <c r="C484" s="86"/>
    </row>
    <row r="485" spans="1:3" ht="15.75" customHeight="1">
      <c r="A485" s="49"/>
      <c r="B485" s="86"/>
      <c r="C485" s="86"/>
    </row>
    <row r="486" spans="1:3" ht="15.75" customHeight="1">
      <c r="A486" s="49"/>
      <c r="B486" s="86"/>
      <c r="C486" s="86"/>
    </row>
    <row r="487" spans="1:3" ht="15.75" customHeight="1">
      <c r="A487" s="49"/>
      <c r="B487" s="86"/>
      <c r="C487" s="86"/>
    </row>
    <row r="488" spans="1:3" ht="15.75" customHeight="1">
      <c r="A488" s="49"/>
      <c r="B488" s="86"/>
      <c r="C488" s="86"/>
    </row>
    <row r="489" spans="1:3" ht="15.75" customHeight="1">
      <c r="A489" s="49"/>
      <c r="B489" s="86"/>
      <c r="C489" s="86"/>
    </row>
    <row r="490" spans="1:3" ht="15.75" customHeight="1">
      <c r="A490" s="49"/>
      <c r="B490" s="86"/>
      <c r="C490" s="86"/>
    </row>
    <row r="491" spans="1:3" ht="15.75" customHeight="1">
      <c r="A491" s="49"/>
      <c r="B491" s="86"/>
      <c r="C491" s="86"/>
    </row>
    <row r="492" spans="1:3" ht="15.75" customHeight="1">
      <c r="A492" s="49"/>
      <c r="B492" s="86"/>
      <c r="C492" s="86"/>
    </row>
    <row r="493" spans="1:3" ht="15.75" customHeight="1">
      <c r="A493" s="49"/>
      <c r="B493" s="86"/>
      <c r="C493" s="86"/>
    </row>
    <row r="494" spans="1:3" ht="15.75" customHeight="1">
      <c r="A494" s="49"/>
      <c r="B494" s="86"/>
      <c r="C494" s="86"/>
    </row>
    <row r="495" spans="1:3" ht="15.75" customHeight="1">
      <c r="A495" s="49"/>
      <c r="B495" s="86"/>
      <c r="C495" s="86"/>
    </row>
    <row r="496" spans="1:3" ht="15.75" customHeight="1">
      <c r="A496" s="49"/>
      <c r="B496" s="86"/>
      <c r="C496" s="86"/>
    </row>
    <row r="497" spans="1:3" ht="15.75" customHeight="1">
      <c r="A497" s="49"/>
      <c r="B497" s="86"/>
      <c r="C497" s="86"/>
    </row>
    <row r="498" spans="1:3" ht="15.75" customHeight="1">
      <c r="A498" s="49"/>
      <c r="B498" s="86"/>
      <c r="C498" s="86"/>
    </row>
    <row r="499" spans="1:3" ht="15.75" customHeight="1">
      <c r="A499" s="49"/>
      <c r="B499" s="86"/>
      <c r="C499" s="86"/>
    </row>
    <row r="500" spans="1:3" ht="15.75" customHeight="1">
      <c r="A500" s="49"/>
      <c r="B500" s="86"/>
      <c r="C500" s="86"/>
    </row>
    <row r="501" spans="1:3" ht="15.75" customHeight="1">
      <c r="A501" s="49"/>
      <c r="B501" s="86"/>
      <c r="C501" s="86"/>
    </row>
    <row r="502" spans="1:3" ht="15.75" customHeight="1">
      <c r="A502" s="49"/>
      <c r="B502" s="86"/>
      <c r="C502" s="86"/>
    </row>
    <row r="503" spans="1:3" ht="15.75" customHeight="1">
      <c r="A503" s="49"/>
      <c r="B503" s="86"/>
      <c r="C503" s="86"/>
    </row>
    <row r="504" spans="1:3" ht="15.75" customHeight="1">
      <c r="A504" s="49"/>
      <c r="B504" s="86"/>
      <c r="C504" s="86"/>
    </row>
    <row r="505" spans="1:3" ht="15.75" customHeight="1">
      <c r="A505" s="49"/>
      <c r="B505" s="86"/>
      <c r="C505" s="86"/>
    </row>
    <row r="506" spans="1:3" ht="15.75" customHeight="1">
      <c r="A506" s="49"/>
      <c r="B506" s="86"/>
      <c r="C506" s="86"/>
    </row>
    <row r="507" spans="1:3" ht="15.75" customHeight="1">
      <c r="A507" s="49"/>
      <c r="B507" s="86"/>
      <c r="C507" s="86"/>
    </row>
    <row r="508" spans="1:3" ht="15.75" customHeight="1">
      <c r="A508" s="49"/>
      <c r="B508" s="86"/>
      <c r="C508" s="86"/>
    </row>
    <row r="509" spans="1:3" ht="15.75" customHeight="1">
      <c r="A509" s="49"/>
      <c r="B509" s="86"/>
      <c r="C509" s="86"/>
    </row>
    <row r="510" spans="1:3" ht="15.75" customHeight="1">
      <c r="A510" s="49"/>
      <c r="B510" s="86"/>
      <c r="C510" s="86"/>
    </row>
    <row r="511" spans="1:3" ht="15.75" customHeight="1">
      <c r="A511" s="49"/>
      <c r="B511" s="86"/>
      <c r="C511" s="86"/>
    </row>
    <row r="512" spans="1:3" ht="15.75" customHeight="1">
      <c r="A512" s="49"/>
      <c r="B512" s="86"/>
      <c r="C512" s="86"/>
    </row>
    <row r="513" spans="1:3" ht="15.75" customHeight="1">
      <c r="A513" s="49"/>
      <c r="B513" s="86"/>
      <c r="C513" s="86"/>
    </row>
    <row r="514" spans="1:3" ht="15.75" customHeight="1">
      <c r="A514" s="49"/>
      <c r="B514" s="86"/>
      <c r="C514" s="86"/>
    </row>
    <row r="515" spans="1:3" ht="15.75" customHeight="1">
      <c r="A515" s="49"/>
      <c r="B515" s="86"/>
      <c r="C515" s="86"/>
    </row>
    <row r="516" spans="1:3" ht="15.75" customHeight="1">
      <c r="A516" s="49"/>
      <c r="B516" s="86"/>
      <c r="C516" s="86"/>
    </row>
    <row r="517" spans="1:3" ht="15.75" customHeight="1">
      <c r="A517" s="49"/>
      <c r="B517" s="86"/>
      <c r="C517" s="86"/>
    </row>
    <row r="518" spans="1:3" ht="15.75" customHeight="1">
      <c r="A518" s="49"/>
      <c r="B518" s="86"/>
      <c r="C518" s="86"/>
    </row>
    <row r="519" spans="1:3" ht="15.75" customHeight="1">
      <c r="A519" s="49"/>
      <c r="B519" s="86"/>
      <c r="C519" s="86"/>
    </row>
    <row r="520" spans="1:3" ht="15.75" customHeight="1">
      <c r="A520" s="49"/>
      <c r="B520" s="86"/>
      <c r="C520" s="86"/>
    </row>
    <row r="521" spans="1:3" ht="15.75" customHeight="1">
      <c r="A521" s="49"/>
      <c r="B521" s="86"/>
      <c r="C521" s="86"/>
    </row>
    <row r="522" spans="1:3" ht="15.75" customHeight="1">
      <c r="A522" s="49"/>
      <c r="B522" s="86"/>
      <c r="C522" s="86"/>
    </row>
    <row r="523" spans="1:3" ht="15.75" customHeight="1">
      <c r="A523" s="49"/>
      <c r="B523" s="86"/>
      <c r="C523" s="86"/>
    </row>
    <row r="524" spans="1:3" ht="15.75" customHeight="1">
      <c r="A524" s="49"/>
      <c r="B524" s="86"/>
      <c r="C524" s="86"/>
    </row>
    <row r="525" spans="1:3" ht="15.75" customHeight="1">
      <c r="A525" s="49"/>
      <c r="B525" s="86"/>
      <c r="C525" s="86"/>
    </row>
    <row r="526" spans="1:3" ht="15.75" customHeight="1">
      <c r="A526" s="49"/>
      <c r="B526" s="86"/>
      <c r="C526" s="86"/>
    </row>
    <row r="527" spans="1:3" ht="15.75" customHeight="1">
      <c r="A527" s="49"/>
      <c r="B527" s="86"/>
      <c r="C527" s="86"/>
    </row>
    <row r="528" spans="1:3" ht="15.75" customHeight="1">
      <c r="A528" s="49"/>
      <c r="B528" s="86"/>
      <c r="C528" s="86"/>
    </row>
    <row r="529" spans="1:3" ht="15.75" customHeight="1">
      <c r="A529" s="49"/>
      <c r="B529" s="86"/>
      <c r="C529" s="86"/>
    </row>
    <row r="530" spans="1:3" ht="15.75" customHeight="1">
      <c r="A530" s="49"/>
      <c r="B530" s="86"/>
      <c r="C530" s="86"/>
    </row>
    <row r="531" spans="1:3" ht="15.75" customHeight="1">
      <c r="A531" s="49"/>
      <c r="B531" s="86"/>
      <c r="C531" s="86"/>
    </row>
    <row r="532" spans="1:3" ht="15.75" customHeight="1">
      <c r="A532" s="49"/>
      <c r="B532" s="86"/>
      <c r="C532" s="86"/>
    </row>
    <row r="533" spans="1:3" ht="15.75" customHeight="1">
      <c r="A533" s="49"/>
      <c r="B533" s="86"/>
      <c r="C533" s="86"/>
    </row>
    <row r="534" spans="1:3" ht="15.75" customHeight="1">
      <c r="A534" s="49"/>
      <c r="B534" s="86"/>
      <c r="C534" s="86"/>
    </row>
    <row r="535" spans="1:3" ht="15.75" customHeight="1">
      <c r="A535" s="49"/>
      <c r="B535" s="86"/>
      <c r="C535" s="86"/>
    </row>
    <row r="536" spans="1:3" ht="15.75" customHeight="1">
      <c r="A536" s="49"/>
      <c r="B536" s="86"/>
      <c r="C536" s="86"/>
    </row>
    <row r="537" spans="1:3" ht="15.75" customHeight="1">
      <c r="A537" s="49"/>
      <c r="B537" s="86"/>
      <c r="C537" s="86"/>
    </row>
    <row r="538" spans="1:3" ht="15.75" customHeight="1">
      <c r="A538" s="49"/>
      <c r="B538" s="86"/>
      <c r="C538" s="86"/>
    </row>
    <row r="539" spans="1:3" ht="15.75" customHeight="1">
      <c r="A539" s="49"/>
      <c r="B539" s="86"/>
      <c r="C539" s="86"/>
    </row>
    <row r="540" spans="1:3" ht="15.75" customHeight="1">
      <c r="A540" s="49"/>
      <c r="B540" s="86"/>
      <c r="C540" s="86"/>
    </row>
    <row r="541" spans="1:3" ht="15.75" customHeight="1">
      <c r="A541" s="49"/>
      <c r="B541" s="86"/>
      <c r="C541" s="86"/>
    </row>
    <row r="542" spans="1:3" ht="15.75" customHeight="1">
      <c r="A542" s="49"/>
      <c r="B542" s="86"/>
      <c r="C542" s="86"/>
    </row>
    <row r="543" spans="1:3" ht="15.75" customHeight="1">
      <c r="A543" s="49"/>
      <c r="B543" s="86"/>
      <c r="C543" s="86"/>
    </row>
    <row r="544" spans="1:3" ht="15.75" customHeight="1">
      <c r="A544" s="49"/>
      <c r="B544" s="86"/>
      <c r="C544" s="86"/>
    </row>
    <row r="545" spans="1:3" ht="15.75" customHeight="1">
      <c r="A545" s="49"/>
      <c r="B545" s="86"/>
      <c r="C545" s="86"/>
    </row>
    <row r="546" spans="1:3" ht="15.75" customHeight="1">
      <c r="A546" s="49"/>
      <c r="B546" s="86"/>
      <c r="C546" s="86"/>
    </row>
    <row r="547" spans="1:3" ht="15.75" customHeight="1">
      <c r="A547" s="49"/>
      <c r="B547" s="86"/>
      <c r="C547" s="86"/>
    </row>
    <row r="548" spans="1:3" ht="15.75" customHeight="1">
      <c r="A548" s="49"/>
      <c r="B548" s="86"/>
      <c r="C548" s="86"/>
    </row>
    <row r="549" spans="1:3" ht="15.75" customHeight="1">
      <c r="A549" s="49"/>
      <c r="B549" s="86"/>
      <c r="C549" s="86"/>
    </row>
    <row r="550" spans="1:3" ht="15.75" customHeight="1">
      <c r="A550" s="49"/>
      <c r="B550" s="86"/>
      <c r="C550" s="86"/>
    </row>
    <row r="551" spans="1:3" ht="15.75" customHeight="1">
      <c r="A551" s="49"/>
      <c r="B551" s="86"/>
      <c r="C551" s="86"/>
    </row>
    <row r="552" spans="1:3" ht="15.75" customHeight="1">
      <c r="A552" s="49"/>
      <c r="B552" s="86"/>
      <c r="C552" s="86"/>
    </row>
    <row r="553" spans="1:3" ht="15.75" customHeight="1">
      <c r="A553" s="49"/>
      <c r="B553" s="86"/>
      <c r="C553" s="86"/>
    </row>
    <row r="554" spans="1:3" ht="15.75" customHeight="1">
      <c r="A554" s="49"/>
      <c r="B554" s="86"/>
      <c r="C554" s="86"/>
    </row>
    <row r="555" spans="1:3" ht="15.75" customHeight="1">
      <c r="A555" s="49"/>
      <c r="B555" s="86"/>
      <c r="C555" s="86"/>
    </row>
    <row r="556" spans="1:3" ht="15.75" customHeight="1">
      <c r="A556" s="49"/>
      <c r="B556" s="86"/>
      <c r="C556" s="86"/>
    </row>
    <row r="557" spans="1:3" ht="15.75" customHeight="1">
      <c r="A557" s="49"/>
      <c r="B557" s="86"/>
      <c r="C557" s="86"/>
    </row>
    <row r="558" spans="1:3" ht="15.75" customHeight="1">
      <c r="A558" s="49"/>
      <c r="B558" s="86"/>
      <c r="C558" s="86"/>
    </row>
    <row r="559" spans="1:3" ht="15.75" customHeight="1">
      <c r="A559" s="49"/>
      <c r="B559" s="86"/>
      <c r="C559" s="86"/>
    </row>
    <row r="560" spans="1:3" ht="15.75" customHeight="1">
      <c r="A560" s="49"/>
      <c r="B560" s="86"/>
      <c r="C560" s="86"/>
    </row>
    <row r="561" spans="1:3" ht="15.75" customHeight="1">
      <c r="A561" s="49"/>
      <c r="B561" s="86"/>
      <c r="C561" s="86"/>
    </row>
    <row r="562" spans="1:3" ht="15.75" customHeight="1">
      <c r="A562" s="49"/>
      <c r="B562" s="86"/>
      <c r="C562" s="86"/>
    </row>
    <row r="563" spans="1:3" ht="15.75" customHeight="1">
      <c r="A563" s="49"/>
      <c r="B563" s="86"/>
      <c r="C563" s="86"/>
    </row>
    <row r="564" spans="1:3" ht="15.75" customHeight="1">
      <c r="A564" s="49"/>
      <c r="B564" s="86"/>
      <c r="C564" s="86"/>
    </row>
    <row r="565" spans="1:3" ht="15.75" customHeight="1">
      <c r="A565" s="49"/>
      <c r="B565" s="86"/>
      <c r="C565" s="86"/>
    </row>
    <row r="566" spans="1:3" ht="15.75" customHeight="1">
      <c r="A566" s="49"/>
      <c r="B566" s="86"/>
      <c r="C566" s="86"/>
    </row>
    <row r="567" spans="1:3" ht="15.75" customHeight="1">
      <c r="A567" s="49"/>
      <c r="B567" s="86"/>
      <c r="C567" s="86"/>
    </row>
    <row r="568" spans="1:3" ht="15.75" customHeight="1">
      <c r="A568" s="49"/>
      <c r="B568" s="86"/>
      <c r="C568" s="86"/>
    </row>
    <row r="569" spans="1:3" ht="15.75" customHeight="1">
      <c r="A569" s="49"/>
      <c r="B569" s="86"/>
      <c r="C569" s="86"/>
    </row>
    <row r="570" spans="1:3" ht="15.75" customHeight="1">
      <c r="A570" s="49"/>
      <c r="B570" s="86"/>
      <c r="C570" s="86"/>
    </row>
    <row r="571" spans="1:3" ht="15.75" customHeight="1">
      <c r="A571" s="49"/>
      <c r="B571" s="86"/>
      <c r="C571" s="86"/>
    </row>
    <row r="572" spans="1:3" ht="15.75" customHeight="1">
      <c r="A572" s="49"/>
      <c r="B572" s="86"/>
      <c r="C572" s="86"/>
    </row>
    <row r="573" spans="1:3" ht="15.75" customHeight="1">
      <c r="A573" s="49"/>
      <c r="B573" s="86"/>
      <c r="C573" s="86"/>
    </row>
    <row r="574" spans="1:3" ht="15.75" customHeight="1">
      <c r="A574" s="49"/>
      <c r="B574" s="86"/>
      <c r="C574" s="86"/>
    </row>
    <row r="575" spans="1:3" ht="15.75" customHeight="1">
      <c r="A575" s="49"/>
      <c r="B575" s="86"/>
      <c r="C575" s="86"/>
    </row>
    <row r="576" spans="1:3" ht="15.75" customHeight="1">
      <c r="A576" s="49"/>
      <c r="B576" s="86"/>
      <c r="C576" s="86"/>
    </row>
    <row r="577" spans="1:3" ht="15.75" customHeight="1">
      <c r="A577" s="49"/>
      <c r="B577" s="86"/>
      <c r="C577" s="86"/>
    </row>
    <row r="578" spans="1:3" ht="15.75" customHeight="1">
      <c r="A578" s="49"/>
      <c r="B578" s="86"/>
      <c r="C578" s="86"/>
    </row>
    <row r="579" spans="1:3" ht="15.75" customHeight="1">
      <c r="A579" s="49"/>
      <c r="B579" s="86"/>
      <c r="C579" s="86"/>
    </row>
    <row r="580" spans="1:3" ht="15.75" customHeight="1">
      <c r="A580" s="49"/>
      <c r="B580" s="86"/>
      <c r="C580" s="86"/>
    </row>
    <row r="581" spans="1:3" ht="15.75" customHeight="1">
      <c r="A581" s="49"/>
      <c r="B581" s="86"/>
      <c r="C581" s="86"/>
    </row>
    <row r="582" spans="1:3" ht="15.75" customHeight="1">
      <c r="A582" s="49"/>
      <c r="B582" s="86"/>
      <c r="C582" s="86"/>
    </row>
    <row r="583" spans="1:3" ht="15.75" customHeight="1">
      <c r="A583" s="49"/>
      <c r="B583" s="86"/>
      <c r="C583" s="86"/>
    </row>
    <row r="584" spans="1:3" ht="15.75" customHeight="1">
      <c r="A584" s="49"/>
      <c r="B584" s="86"/>
      <c r="C584" s="86"/>
    </row>
    <row r="585" spans="1:3" ht="15.75" customHeight="1">
      <c r="A585" s="49"/>
      <c r="B585" s="86"/>
      <c r="C585" s="86"/>
    </row>
    <row r="586" spans="1:3" ht="15.75" customHeight="1">
      <c r="A586" s="49"/>
      <c r="B586" s="86"/>
      <c r="C586" s="86"/>
    </row>
    <row r="587" spans="1:3" ht="15.75" customHeight="1">
      <c r="A587" s="49"/>
      <c r="B587" s="86"/>
      <c r="C587" s="86"/>
    </row>
    <row r="588" spans="1:3" ht="15.75" customHeight="1">
      <c r="A588" s="49"/>
      <c r="B588" s="86"/>
      <c r="C588" s="86"/>
    </row>
    <row r="589" spans="1:3" ht="15.75" customHeight="1">
      <c r="A589" s="49"/>
      <c r="B589" s="86"/>
      <c r="C589" s="86"/>
    </row>
    <row r="590" spans="1:3" ht="15.75" customHeight="1">
      <c r="A590" s="49"/>
      <c r="B590" s="86"/>
      <c r="C590" s="86"/>
    </row>
    <row r="591" spans="1:3" ht="15.75" customHeight="1">
      <c r="A591" s="49"/>
      <c r="B591" s="86"/>
      <c r="C591" s="86"/>
    </row>
    <row r="592" spans="1:3" ht="15.75" customHeight="1">
      <c r="A592" s="49"/>
      <c r="B592" s="86"/>
      <c r="C592" s="86"/>
    </row>
    <row r="593" spans="1:3" ht="15.75" customHeight="1">
      <c r="A593" s="49"/>
      <c r="B593" s="86"/>
      <c r="C593" s="86"/>
    </row>
    <row r="594" spans="1:3" ht="15.75" customHeight="1">
      <c r="A594" s="49"/>
      <c r="B594" s="86"/>
      <c r="C594" s="86"/>
    </row>
    <row r="595" spans="1:3" ht="15.75" customHeight="1">
      <c r="A595" s="49"/>
      <c r="B595" s="86"/>
      <c r="C595" s="86"/>
    </row>
    <row r="596" spans="1:3" ht="15.75" customHeight="1">
      <c r="A596" s="49"/>
      <c r="B596" s="86"/>
      <c r="C596" s="86"/>
    </row>
    <row r="597" spans="1:3" ht="15.75" customHeight="1">
      <c r="A597" s="49"/>
      <c r="B597" s="86"/>
      <c r="C597" s="86"/>
    </row>
    <row r="598" spans="1:3" ht="15.75" customHeight="1">
      <c r="A598" s="49"/>
      <c r="B598" s="86"/>
      <c r="C598" s="86"/>
    </row>
    <row r="599" spans="1:3" ht="15.75" customHeight="1">
      <c r="A599" s="49"/>
      <c r="B599" s="86"/>
      <c r="C599" s="86"/>
    </row>
    <row r="600" spans="1:3" ht="15.75" customHeight="1">
      <c r="A600" s="49"/>
      <c r="B600" s="86"/>
      <c r="C600" s="86"/>
    </row>
    <row r="601" spans="1:3" ht="15.75" customHeight="1">
      <c r="A601" s="49"/>
      <c r="B601" s="86"/>
      <c r="C601" s="86"/>
    </row>
    <row r="602" spans="1:3" ht="15.75" customHeight="1">
      <c r="A602" s="49"/>
      <c r="B602" s="86"/>
      <c r="C602" s="86"/>
    </row>
    <row r="603" spans="1:3" ht="15.75" customHeight="1">
      <c r="A603" s="49"/>
      <c r="B603" s="86"/>
      <c r="C603" s="86"/>
    </row>
    <row r="604" spans="1:3" ht="15.75" customHeight="1">
      <c r="A604" s="49"/>
      <c r="B604" s="86"/>
      <c r="C604" s="86"/>
    </row>
    <row r="605" spans="1:3" ht="15.75" customHeight="1">
      <c r="A605" s="49"/>
      <c r="B605" s="86"/>
      <c r="C605" s="86"/>
    </row>
    <row r="606" spans="1:3" ht="15.75" customHeight="1">
      <c r="A606" s="49"/>
      <c r="B606" s="86"/>
      <c r="C606" s="86"/>
    </row>
    <row r="607" spans="1:3" ht="15.75" customHeight="1">
      <c r="A607" s="49"/>
      <c r="B607" s="86"/>
      <c r="C607" s="86"/>
    </row>
    <row r="608" spans="1:3" ht="15.75" customHeight="1">
      <c r="A608" s="49"/>
      <c r="B608" s="86"/>
      <c r="C608" s="86"/>
    </row>
    <row r="609" spans="1:3" ht="15.75" customHeight="1">
      <c r="A609" s="49"/>
      <c r="B609" s="86"/>
      <c r="C609" s="86"/>
    </row>
    <row r="610" spans="1:3" ht="15.75" customHeight="1">
      <c r="A610" s="49"/>
      <c r="B610" s="86"/>
      <c r="C610" s="86"/>
    </row>
    <row r="611" spans="1:3" ht="15.75" customHeight="1">
      <c r="A611" s="49"/>
      <c r="B611" s="86"/>
      <c r="C611" s="86"/>
    </row>
    <row r="612" spans="1:3" ht="15.75" customHeight="1">
      <c r="A612" s="49"/>
      <c r="B612" s="86"/>
      <c r="C612" s="86"/>
    </row>
    <row r="613" spans="1:3" ht="15.75" customHeight="1">
      <c r="A613" s="49"/>
      <c r="B613" s="86"/>
      <c r="C613" s="86"/>
    </row>
    <row r="614" spans="1:3" ht="15.75" customHeight="1">
      <c r="A614" s="49"/>
      <c r="B614" s="86"/>
      <c r="C614" s="86"/>
    </row>
    <row r="615" spans="1:3" ht="15.75" customHeight="1">
      <c r="A615" s="49"/>
      <c r="B615" s="86"/>
      <c r="C615" s="86"/>
    </row>
    <row r="616" spans="1:3" ht="15.75" customHeight="1">
      <c r="A616" s="49"/>
      <c r="B616" s="86"/>
      <c r="C616" s="86"/>
    </row>
    <row r="617" spans="1:3" ht="15.75" customHeight="1">
      <c r="A617" s="49"/>
      <c r="B617" s="86"/>
      <c r="C617" s="86"/>
    </row>
    <row r="618" spans="1:3" ht="15.75" customHeight="1">
      <c r="A618" s="49"/>
      <c r="B618" s="86"/>
      <c r="C618" s="86"/>
    </row>
    <row r="619" spans="1:3" ht="15.75" customHeight="1">
      <c r="A619" s="49"/>
      <c r="B619" s="86"/>
      <c r="C619" s="86"/>
    </row>
    <row r="620" spans="1:3" ht="15.75" customHeight="1">
      <c r="A620" s="49"/>
      <c r="B620" s="86"/>
      <c r="C620" s="86"/>
    </row>
    <row r="621" spans="1:3" ht="15.75" customHeight="1">
      <c r="A621" s="49"/>
      <c r="B621" s="86"/>
      <c r="C621" s="86"/>
    </row>
    <row r="622" spans="1:3" ht="15.75" customHeight="1">
      <c r="A622" s="49"/>
      <c r="B622" s="86"/>
      <c r="C622" s="86"/>
    </row>
    <row r="623" spans="1:3" ht="15.75" customHeight="1">
      <c r="A623" s="49"/>
      <c r="B623" s="86"/>
      <c r="C623" s="86"/>
    </row>
    <row r="624" spans="1:3" ht="15.75" customHeight="1">
      <c r="A624" s="49"/>
      <c r="B624" s="86"/>
      <c r="C624" s="86"/>
    </row>
    <row r="625" spans="1:3" ht="15.75" customHeight="1">
      <c r="A625" s="49"/>
      <c r="B625" s="86"/>
      <c r="C625" s="86"/>
    </row>
    <row r="626" spans="1:3" ht="15.75" customHeight="1">
      <c r="A626" s="49"/>
      <c r="B626" s="86"/>
      <c r="C626" s="86"/>
    </row>
    <row r="627" spans="1:3" ht="15.75" customHeight="1">
      <c r="A627" s="49"/>
      <c r="B627" s="86"/>
      <c r="C627" s="86"/>
    </row>
    <row r="628" spans="1:3" ht="15.75" customHeight="1">
      <c r="A628" s="49"/>
      <c r="B628" s="86"/>
      <c r="C628" s="86"/>
    </row>
    <row r="629" spans="1:3" ht="15.75" customHeight="1">
      <c r="A629" s="49"/>
      <c r="B629" s="86"/>
      <c r="C629" s="86"/>
    </row>
    <row r="630" spans="1:3" ht="15.75" customHeight="1">
      <c r="A630" s="49"/>
      <c r="B630" s="86"/>
      <c r="C630" s="86"/>
    </row>
    <row r="631" spans="1:3" ht="15.75" customHeight="1">
      <c r="A631" s="49"/>
      <c r="B631" s="86"/>
      <c r="C631" s="86"/>
    </row>
    <row r="632" spans="1:3" ht="15.75" customHeight="1">
      <c r="A632" s="49"/>
      <c r="B632" s="86"/>
      <c r="C632" s="86"/>
    </row>
    <row r="633" spans="1:3" ht="15.75" customHeight="1">
      <c r="A633" s="49"/>
      <c r="B633" s="86"/>
      <c r="C633" s="86"/>
    </row>
    <row r="634" spans="1:3" ht="15.75" customHeight="1">
      <c r="A634" s="49"/>
      <c r="B634" s="86"/>
      <c r="C634" s="86"/>
    </row>
    <row r="635" spans="1:3" ht="15.75" customHeight="1">
      <c r="A635" s="49"/>
      <c r="B635" s="86"/>
      <c r="C635" s="86"/>
    </row>
    <row r="636" spans="1:3" ht="15.75" customHeight="1">
      <c r="A636" s="49"/>
      <c r="B636" s="86"/>
      <c r="C636" s="86"/>
    </row>
    <row r="637" spans="1:3" ht="15.75" customHeight="1">
      <c r="A637" s="49"/>
      <c r="B637" s="86"/>
      <c r="C637" s="86"/>
    </row>
    <row r="638" spans="1:3" ht="15.75" customHeight="1">
      <c r="A638" s="49"/>
      <c r="B638" s="86"/>
      <c r="C638" s="86"/>
    </row>
    <row r="639" spans="1:3" ht="15.75" customHeight="1">
      <c r="A639" s="49"/>
      <c r="B639" s="86"/>
      <c r="C639" s="86"/>
    </row>
    <row r="640" spans="1:3" ht="15.75" customHeight="1">
      <c r="A640" s="49"/>
      <c r="B640" s="86"/>
      <c r="C640" s="86"/>
    </row>
    <row r="641" spans="1:3" ht="15.75" customHeight="1">
      <c r="A641" s="49"/>
      <c r="B641" s="86"/>
      <c r="C641" s="86"/>
    </row>
    <row r="642" spans="1:3" ht="15.75" customHeight="1">
      <c r="A642" s="49"/>
      <c r="B642" s="86"/>
      <c r="C642" s="86"/>
    </row>
    <row r="643" spans="1:3" ht="15.75" customHeight="1">
      <c r="A643" s="49"/>
      <c r="B643" s="86"/>
      <c r="C643" s="86"/>
    </row>
    <row r="644" spans="1:3" ht="15.75" customHeight="1">
      <c r="A644" s="49"/>
      <c r="B644" s="86"/>
      <c r="C644" s="86"/>
    </row>
    <row r="645" spans="1:3" ht="15.75" customHeight="1">
      <c r="A645" s="49"/>
      <c r="B645" s="86"/>
      <c r="C645" s="86"/>
    </row>
    <row r="646" spans="1:3" ht="15.75" customHeight="1">
      <c r="A646" s="49"/>
      <c r="B646" s="86"/>
      <c r="C646" s="86"/>
    </row>
    <row r="647" spans="1:3" ht="15.75" customHeight="1">
      <c r="A647" s="49"/>
      <c r="B647" s="86"/>
      <c r="C647" s="86"/>
    </row>
    <row r="648" spans="1:3" ht="15.75" customHeight="1">
      <c r="A648" s="49"/>
      <c r="B648" s="86"/>
      <c r="C648" s="86"/>
    </row>
    <row r="649" spans="1:3" ht="15.75" customHeight="1">
      <c r="A649" s="49"/>
      <c r="B649" s="86"/>
      <c r="C649" s="86"/>
    </row>
    <row r="650" spans="1:3" ht="15.75" customHeight="1">
      <c r="A650" s="49"/>
      <c r="B650" s="86"/>
      <c r="C650" s="86"/>
    </row>
    <row r="651" spans="1:3" ht="15.75" customHeight="1">
      <c r="A651" s="49"/>
      <c r="B651" s="86"/>
      <c r="C651" s="86"/>
    </row>
    <row r="652" spans="1:3" ht="15.75" customHeight="1">
      <c r="A652" s="49"/>
      <c r="B652" s="86"/>
      <c r="C652" s="86"/>
    </row>
    <row r="653" spans="1:3" ht="15.75" customHeight="1">
      <c r="A653" s="49"/>
      <c r="B653" s="86"/>
      <c r="C653" s="86"/>
    </row>
    <row r="654" spans="1:3" ht="15.75" customHeight="1">
      <c r="A654" s="49"/>
      <c r="B654" s="86"/>
      <c r="C654" s="86"/>
    </row>
    <row r="655" spans="1:3" ht="15.75" customHeight="1">
      <c r="A655" s="49"/>
      <c r="B655" s="86"/>
      <c r="C655" s="86"/>
    </row>
    <row r="656" spans="1:3" ht="15.75" customHeight="1">
      <c r="A656" s="49"/>
      <c r="B656" s="86"/>
      <c r="C656" s="86"/>
    </row>
    <row r="657" spans="1:3" ht="15.75" customHeight="1">
      <c r="A657" s="49"/>
      <c r="B657" s="86"/>
      <c r="C657" s="86"/>
    </row>
    <row r="658" spans="1:3" ht="15.75" customHeight="1">
      <c r="A658" s="49"/>
      <c r="B658" s="86"/>
      <c r="C658" s="86"/>
    </row>
    <row r="659" spans="1:3" ht="15.75" customHeight="1">
      <c r="A659" s="49"/>
      <c r="B659" s="86"/>
      <c r="C659" s="86"/>
    </row>
    <row r="660" spans="1:3" ht="15.75" customHeight="1">
      <c r="A660" s="49"/>
      <c r="B660" s="86"/>
      <c r="C660" s="86"/>
    </row>
    <row r="661" spans="1:3" ht="15.75" customHeight="1">
      <c r="A661" s="49"/>
      <c r="B661" s="86"/>
      <c r="C661" s="86"/>
    </row>
    <row r="662" spans="1:3" ht="15.75" customHeight="1">
      <c r="A662" s="49"/>
      <c r="B662" s="86"/>
      <c r="C662" s="86"/>
    </row>
    <row r="663" spans="1:3" ht="15.75" customHeight="1">
      <c r="A663" s="49"/>
      <c r="B663" s="86"/>
      <c r="C663" s="86"/>
    </row>
    <row r="664" spans="1:3" ht="15.75" customHeight="1">
      <c r="A664" s="49"/>
      <c r="B664" s="86"/>
      <c r="C664" s="86"/>
    </row>
    <row r="665" spans="1:3" ht="15.75" customHeight="1">
      <c r="A665" s="49"/>
      <c r="B665" s="86"/>
      <c r="C665" s="86"/>
    </row>
    <row r="666" spans="1:3" ht="15.75" customHeight="1">
      <c r="A666" s="49"/>
      <c r="B666" s="86"/>
      <c r="C666" s="86"/>
    </row>
    <row r="667" spans="1:3" ht="15.75" customHeight="1">
      <c r="A667" s="49"/>
      <c r="B667" s="86"/>
      <c r="C667" s="86"/>
    </row>
    <row r="668" spans="1:3" ht="15.75" customHeight="1">
      <c r="A668" s="49"/>
      <c r="B668" s="86"/>
      <c r="C668" s="86"/>
    </row>
    <row r="669" spans="1:3" ht="15.75" customHeight="1">
      <c r="A669" s="49"/>
      <c r="B669" s="86"/>
      <c r="C669" s="86"/>
    </row>
    <row r="670" spans="1:3" ht="15.75" customHeight="1">
      <c r="A670" s="49"/>
      <c r="B670" s="86"/>
      <c r="C670" s="86"/>
    </row>
    <row r="671" spans="1:3" ht="15.75" customHeight="1">
      <c r="A671" s="49"/>
      <c r="B671" s="86"/>
      <c r="C671" s="86"/>
    </row>
    <row r="672" spans="1:3" ht="15.75" customHeight="1">
      <c r="A672" s="49"/>
      <c r="B672" s="86"/>
      <c r="C672" s="86"/>
    </row>
    <row r="673" spans="1:3" ht="15.75" customHeight="1">
      <c r="A673" s="49"/>
      <c r="B673" s="86"/>
      <c r="C673" s="86"/>
    </row>
    <row r="674" spans="1:3" ht="15.75" customHeight="1">
      <c r="A674" s="49"/>
      <c r="B674" s="86"/>
      <c r="C674" s="86"/>
    </row>
    <row r="675" spans="1:3" ht="15.75" customHeight="1">
      <c r="A675" s="49"/>
      <c r="B675" s="86"/>
      <c r="C675" s="86"/>
    </row>
    <row r="676" spans="1:3" ht="15.75" customHeight="1">
      <c r="A676" s="49"/>
      <c r="B676" s="86"/>
      <c r="C676" s="86"/>
    </row>
    <row r="677" spans="1:3" ht="15.75" customHeight="1">
      <c r="A677" s="49"/>
      <c r="B677" s="86"/>
      <c r="C677" s="86"/>
    </row>
    <row r="678" spans="1:3" ht="15.75" customHeight="1">
      <c r="A678" s="49"/>
      <c r="B678" s="86"/>
      <c r="C678" s="86"/>
    </row>
    <row r="679" spans="1:3" ht="15.75" customHeight="1">
      <c r="A679" s="49"/>
      <c r="B679" s="86"/>
      <c r="C679" s="86"/>
    </row>
    <row r="680" spans="1:3" ht="15.75" customHeight="1">
      <c r="A680" s="49"/>
      <c r="B680" s="86"/>
      <c r="C680" s="86"/>
    </row>
    <row r="681" spans="1:3" ht="15.75" customHeight="1">
      <c r="A681" s="49"/>
      <c r="B681" s="86"/>
      <c r="C681" s="86"/>
    </row>
    <row r="682" spans="1:3" ht="15.75" customHeight="1">
      <c r="A682" s="49"/>
      <c r="B682" s="86"/>
      <c r="C682" s="86"/>
    </row>
    <row r="683" spans="1:3" ht="15.75" customHeight="1">
      <c r="A683" s="49"/>
      <c r="B683" s="86"/>
      <c r="C683" s="86"/>
    </row>
    <row r="684" spans="1:3" ht="15.75" customHeight="1">
      <c r="A684" s="49"/>
      <c r="B684" s="86"/>
      <c r="C684" s="86"/>
    </row>
    <row r="685" spans="1:3" ht="15.75" customHeight="1">
      <c r="A685" s="49"/>
      <c r="B685" s="86"/>
      <c r="C685" s="86"/>
    </row>
    <row r="686" spans="1:3" ht="15.75" customHeight="1">
      <c r="A686" s="49"/>
      <c r="B686" s="86"/>
      <c r="C686" s="86"/>
    </row>
    <row r="687" spans="1:3" ht="15.75" customHeight="1">
      <c r="A687" s="49"/>
      <c r="B687" s="86"/>
      <c r="C687" s="86"/>
    </row>
    <row r="688" spans="1:3" ht="15.75" customHeight="1">
      <c r="A688" s="49"/>
      <c r="B688" s="86"/>
      <c r="C688" s="86"/>
    </row>
    <row r="689" spans="1:3" ht="15.75" customHeight="1">
      <c r="A689" s="49"/>
      <c r="B689" s="86"/>
      <c r="C689" s="86"/>
    </row>
    <row r="690" spans="1:3" ht="15.75" customHeight="1">
      <c r="A690" s="49"/>
      <c r="B690" s="86"/>
      <c r="C690" s="86"/>
    </row>
    <row r="691" spans="1:3" ht="15.75" customHeight="1">
      <c r="A691" s="49"/>
      <c r="B691" s="86"/>
      <c r="C691" s="86"/>
    </row>
    <row r="692" spans="1:3" ht="15.75" customHeight="1">
      <c r="A692" s="49"/>
      <c r="B692" s="86"/>
      <c r="C692" s="86"/>
    </row>
    <row r="693" spans="1:3" ht="15.75" customHeight="1">
      <c r="A693" s="49"/>
      <c r="B693" s="86"/>
      <c r="C693" s="86"/>
    </row>
    <row r="694" spans="1:3" ht="15.75" customHeight="1">
      <c r="A694" s="49"/>
      <c r="B694" s="86"/>
      <c r="C694" s="86"/>
    </row>
    <row r="695" spans="1:3" ht="15.75" customHeight="1">
      <c r="A695" s="49"/>
      <c r="B695" s="86"/>
      <c r="C695" s="86"/>
    </row>
    <row r="696" spans="1:3" ht="15.75" customHeight="1">
      <c r="A696" s="49"/>
      <c r="B696" s="86"/>
      <c r="C696" s="86"/>
    </row>
    <row r="697" spans="1:3" ht="15.75" customHeight="1">
      <c r="A697" s="49"/>
      <c r="B697" s="86"/>
      <c r="C697" s="86"/>
    </row>
    <row r="698" spans="1:3" ht="15.75" customHeight="1">
      <c r="A698" s="49"/>
      <c r="B698" s="86"/>
      <c r="C698" s="86"/>
    </row>
    <row r="699" spans="1:3" ht="15.75" customHeight="1">
      <c r="A699" s="49"/>
      <c r="B699" s="86"/>
      <c r="C699" s="86"/>
    </row>
    <row r="700" spans="1:3" ht="15.75" customHeight="1">
      <c r="A700" s="49"/>
      <c r="B700" s="86"/>
      <c r="C700" s="86"/>
    </row>
    <row r="701" spans="1:3" ht="15.75" customHeight="1">
      <c r="A701" s="49"/>
      <c r="B701" s="86"/>
      <c r="C701" s="86"/>
    </row>
    <row r="702" spans="1:3" ht="15.75" customHeight="1">
      <c r="A702" s="49"/>
      <c r="B702" s="86"/>
      <c r="C702" s="86"/>
    </row>
    <row r="703" spans="1:3" ht="15.75" customHeight="1">
      <c r="A703" s="49"/>
      <c r="B703" s="86"/>
      <c r="C703" s="86"/>
    </row>
    <row r="704" spans="1:3" ht="15.75" customHeight="1">
      <c r="A704" s="49"/>
      <c r="B704" s="86"/>
      <c r="C704" s="86"/>
    </row>
    <row r="705" spans="1:3" ht="15.75" customHeight="1">
      <c r="A705" s="49"/>
      <c r="B705" s="86"/>
      <c r="C705" s="86"/>
    </row>
    <row r="706" spans="1:3" ht="15.75" customHeight="1">
      <c r="A706" s="49"/>
      <c r="B706" s="86"/>
      <c r="C706" s="86"/>
    </row>
    <row r="707" spans="1:3" ht="15.75" customHeight="1">
      <c r="A707" s="49"/>
      <c r="B707" s="86"/>
      <c r="C707" s="86"/>
    </row>
    <row r="708" spans="1:3" ht="15.75" customHeight="1">
      <c r="A708" s="49"/>
      <c r="B708" s="86"/>
      <c r="C708" s="86"/>
    </row>
    <row r="709" spans="1:3" ht="15.75" customHeight="1">
      <c r="A709" s="49"/>
      <c r="B709" s="86"/>
      <c r="C709" s="86"/>
    </row>
    <row r="710" spans="1:3" ht="15.75" customHeight="1">
      <c r="A710" s="49"/>
      <c r="B710" s="86"/>
      <c r="C710" s="86"/>
    </row>
    <row r="711" spans="1:3" ht="15.75" customHeight="1">
      <c r="A711" s="49"/>
      <c r="B711" s="86"/>
      <c r="C711" s="86"/>
    </row>
    <row r="712" spans="1:3" ht="15.75" customHeight="1">
      <c r="A712" s="49"/>
      <c r="B712" s="86"/>
      <c r="C712" s="86"/>
    </row>
    <row r="713" spans="1:3" ht="15.75" customHeight="1">
      <c r="A713" s="49"/>
      <c r="B713" s="86"/>
      <c r="C713" s="86"/>
    </row>
    <row r="714" spans="1:3" ht="15.75" customHeight="1">
      <c r="A714" s="49"/>
      <c r="B714" s="86"/>
      <c r="C714" s="86"/>
    </row>
    <row r="715" spans="1:3" ht="15.75" customHeight="1">
      <c r="A715" s="49"/>
      <c r="B715" s="86"/>
      <c r="C715" s="86"/>
    </row>
    <row r="716" spans="1:3" ht="15.75" customHeight="1">
      <c r="A716" s="49"/>
      <c r="B716" s="86"/>
      <c r="C716" s="86"/>
    </row>
    <row r="717" spans="1:3" ht="15.75" customHeight="1">
      <c r="A717" s="49"/>
      <c r="B717" s="86"/>
      <c r="C717" s="86"/>
    </row>
    <row r="718" spans="1:3" ht="15.75" customHeight="1">
      <c r="A718" s="49"/>
      <c r="B718" s="86"/>
      <c r="C718" s="86"/>
    </row>
    <row r="719" spans="1:3" ht="15.75" customHeight="1">
      <c r="A719" s="49"/>
      <c r="B719" s="86"/>
      <c r="C719" s="86"/>
    </row>
    <row r="720" spans="1:3" ht="15.75" customHeight="1">
      <c r="A720" s="49"/>
      <c r="B720" s="86"/>
      <c r="C720" s="86"/>
    </row>
    <row r="721" spans="1:3" ht="15.75" customHeight="1">
      <c r="A721" s="49"/>
      <c r="B721" s="86"/>
      <c r="C721" s="86"/>
    </row>
    <row r="722" spans="1:3" ht="15.75" customHeight="1">
      <c r="A722" s="49"/>
      <c r="B722" s="86"/>
      <c r="C722" s="86"/>
    </row>
    <row r="723" spans="1:3" ht="15.75" customHeight="1">
      <c r="A723" s="49"/>
      <c r="B723" s="86"/>
      <c r="C723" s="86"/>
    </row>
    <row r="724" spans="1:3" ht="15.75" customHeight="1">
      <c r="A724" s="49"/>
      <c r="B724" s="86"/>
      <c r="C724" s="86"/>
    </row>
    <row r="725" spans="1:3" ht="15.75" customHeight="1">
      <c r="A725" s="49"/>
      <c r="B725" s="86"/>
      <c r="C725" s="86"/>
    </row>
    <row r="726" spans="1:3" ht="15.75" customHeight="1">
      <c r="A726" s="49"/>
      <c r="B726" s="86"/>
      <c r="C726" s="86"/>
    </row>
    <row r="727" spans="1:3" ht="15.75" customHeight="1">
      <c r="A727" s="49"/>
      <c r="B727" s="86"/>
      <c r="C727" s="86"/>
    </row>
    <row r="728" spans="1:3" ht="15.75" customHeight="1">
      <c r="A728" s="49"/>
      <c r="B728" s="86"/>
      <c r="C728" s="86"/>
    </row>
    <row r="729" spans="1:3" ht="15.75" customHeight="1">
      <c r="A729" s="49"/>
      <c r="B729" s="86"/>
      <c r="C729" s="86"/>
    </row>
    <row r="730" spans="1:3" ht="15.75" customHeight="1">
      <c r="A730" s="49"/>
      <c r="B730" s="86"/>
      <c r="C730" s="86"/>
    </row>
    <row r="731" spans="1:3" ht="15.75" customHeight="1">
      <c r="A731" s="49"/>
      <c r="B731" s="86"/>
      <c r="C731" s="86"/>
    </row>
    <row r="732" spans="1:3" ht="15.75" customHeight="1">
      <c r="A732" s="49"/>
      <c r="B732" s="86"/>
      <c r="C732" s="86"/>
    </row>
    <row r="733" spans="1:3" ht="15.75" customHeight="1">
      <c r="A733" s="49"/>
      <c r="B733" s="86"/>
      <c r="C733" s="86"/>
    </row>
    <row r="734" spans="1:3" ht="15.75" customHeight="1">
      <c r="A734" s="49"/>
      <c r="B734" s="86"/>
      <c r="C734" s="86"/>
    </row>
    <row r="735" spans="1:3" ht="15.75" customHeight="1">
      <c r="A735" s="49"/>
      <c r="B735" s="86"/>
      <c r="C735" s="86"/>
    </row>
    <row r="736" spans="1:3" ht="15.75" customHeight="1">
      <c r="A736" s="49"/>
      <c r="B736" s="86"/>
      <c r="C736" s="86"/>
    </row>
    <row r="737" spans="1:3" ht="15.75" customHeight="1">
      <c r="A737" s="49"/>
      <c r="B737" s="86"/>
      <c r="C737" s="86"/>
    </row>
    <row r="738" spans="1:3" ht="15.75" customHeight="1">
      <c r="A738" s="49"/>
      <c r="B738" s="86"/>
      <c r="C738" s="86"/>
    </row>
    <row r="739" spans="1:3" ht="15.75" customHeight="1">
      <c r="A739" s="49"/>
      <c r="B739" s="86"/>
      <c r="C739" s="86"/>
    </row>
    <row r="740" spans="1:3" ht="15.75" customHeight="1">
      <c r="A740" s="49"/>
      <c r="B740" s="86"/>
      <c r="C740" s="86"/>
    </row>
    <row r="741" spans="1:3" ht="15.75" customHeight="1">
      <c r="A741" s="49"/>
      <c r="B741" s="86"/>
      <c r="C741" s="86"/>
    </row>
    <row r="742" spans="1:3" ht="15.75" customHeight="1">
      <c r="A742" s="49"/>
      <c r="B742" s="86"/>
      <c r="C742" s="86"/>
    </row>
    <row r="743" spans="1:3" ht="15.75" customHeight="1">
      <c r="A743" s="49"/>
      <c r="B743" s="86"/>
      <c r="C743" s="86"/>
    </row>
    <row r="744" spans="1:3" ht="15.75" customHeight="1">
      <c r="A744" s="49"/>
      <c r="B744" s="86"/>
      <c r="C744" s="86"/>
    </row>
    <row r="745" spans="1:3" ht="15.75" customHeight="1">
      <c r="A745" s="49"/>
      <c r="B745" s="86"/>
      <c r="C745" s="86"/>
    </row>
    <row r="746" spans="1:3" ht="15.75" customHeight="1">
      <c r="A746" s="49"/>
      <c r="B746" s="86"/>
      <c r="C746" s="86"/>
    </row>
    <row r="747" spans="1:3" ht="15.75" customHeight="1">
      <c r="A747" s="49"/>
      <c r="B747" s="86"/>
      <c r="C747" s="86"/>
    </row>
    <row r="748" spans="1:3" ht="15.75" customHeight="1">
      <c r="A748" s="49"/>
      <c r="B748" s="86"/>
      <c r="C748" s="86"/>
    </row>
    <row r="749" spans="1:3" ht="15.75" customHeight="1">
      <c r="A749" s="49"/>
      <c r="B749" s="86"/>
      <c r="C749" s="86"/>
    </row>
    <row r="750" spans="1:3" ht="15.75" customHeight="1">
      <c r="A750" s="49"/>
      <c r="B750" s="86"/>
      <c r="C750" s="86"/>
    </row>
    <row r="751" spans="1:3" ht="15.75" customHeight="1">
      <c r="A751" s="49"/>
      <c r="B751" s="86"/>
      <c r="C751" s="86"/>
    </row>
    <row r="752" spans="1:3" ht="15.75" customHeight="1">
      <c r="A752" s="49"/>
      <c r="B752" s="86"/>
      <c r="C752" s="86"/>
    </row>
    <row r="753" spans="1:3" ht="15.75" customHeight="1">
      <c r="A753" s="49"/>
      <c r="B753" s="86"/>
      <c r="C753" s="86"/>
    </row>
    <row r="754" spans="1:3" ht="15.75" customHeight="1">
      <c r="A754" s="49"/>
      <c r="B754" s="86"/>
      <c r="C754" s="86"/>
    </row>
    <row r="755" spans="1:3" ht="15.75" customHeight="1">
      <c r="A755" s="49"/>
      <c r="B755" s="86"/>
      <c r="C755" s="86"/>
    </row>
    <row r="756" spans="1:3" ht="15.75" customHeight="1">
      <c r="A756" s="49"/>
      <c r="B756" s="86"/>
      <c r="C756" s="86"/>
    </row>
    <row r="757" spans="1:3" ht="15.75" customHeight="1">
      <c r="A757" s="49"/>
      <c r="B757" s="86"/>
      <c r="C757" s="86"/>
    </row>
    <row r="758" spans="1:3" ht="15.75" customHeight="1">
      <c r="A758" s="49"/>
      <c r="B758" s="86"/>
      <c r="C758" s="86"/>
    </row>
    <row r="759" spans="1:3" ht="15.75" customHeight="1">
      <c r="A759" s="49"/>
      <c r="B759" s="86"/>
      <c r="C759" s="86"/>
    </row>
    <row r="760" spans="1:3" ht="15.75" customHeight="1">
      <c r="A760" s="49"/>
      <c r="B760" s="86"/>
      <c r="C760" s="86"/>
    </row>
    <row r="761" spans="1:3" ht="15.75" customHeight="1">
      <c r="A761" s="49"/>
      <c r="B761" s="86"/>
      <c r="C761" s="86"/>
    </row>
    <row r="762" spans="1:3" ht="15.75" customHeight="1">
      <c r="A762" s="49"/>
      <c r="B762" s="86"/>
      <c r="C762" s="86"/>
    </row>
    <row r="763" spans="1:3" ht="15.75" customHeight="1">
      <c r="A763" s="49"/>
      <c r="B763" s="86"/>
      <c r="C763" s="86"/>
    </row>
    <row r="764" spans="1:3" ht="15.75" customHeight="1">
      <c r="A764" s="49"/>
      <c r="B764" s="86"/>
      <c r="C764" s="86"/>
    </row>
    <row r="765" spans="1:3" ht="15.75" customHeight="1">
      <c r="A765" s="49"/>
      <c r="B765" s="86"/>
      <c r="C765" s="86"/>
    </row>
    <row r="766" spans="1:3" ht="15.75" customHeight="1">
      <c r="A766" s="49"/>
      <c r="B766" s="86"/>
      <c r="C766" s="86"/>
    </row>
    <row r="767" spans="1:3" ht="15.75" customHeight="1">
      <c r="A767" s="49"/>
      <c r="B767" s="86"/>
      <c r="C767" s="86"/>
    </row>
    <row r="768" spans="1:3" ht="15.75" customHeight="1">
      <c r="A768" s="49"/>
      <c r="B768" s="86"/>
      <c r="C768" s="86"/>
    </row>
    <row r="769" spans="1:3" ht="15.75" customHeight="1">
      <c r="A769" s="49"/>
      <c r="B769" s="86"/>
      <c r="C769" s="86"/>
    </row>
    <row r="770" spans="1:3" ht="15.75" customHeight="1">
      <c r="A770" s="49"/>
      <c r="B770" s="86"/>
      <c r="C770" s="86"/>
    </row>
    <row r="771" spans="1:3" ht="15.75" customHeight="1">
      <c r="A771" s="49"/>
      <c r="B771" s="86"/>
      <c r="C771" s="86"/>
    </row>
    <row r="772" spans="1:3" ht="15.75" customHeight="1">
      <c r="A772" s="49"/>
      <c r="B772" s="86"/>
      <c r="C772" s="86"/>
    </row>
    <row r="773" spans="1:3" ht="15.75" customHeight="1">
      <c r="A773" s="49"/>
      <c r="B773" s="86"/>
      <c r="C773" s="86"/>
    </row>
    <row r="774" spans="1:3" ht="15.75" customHeight="1">
      <c r="A774" s="49"/>
      <c r="B774" s="86"/>
      <c r="C774" s="86"/>
    </row>
    <row r="775" spans="1:3" ht="15.75" customHeight="1">
      <c r="A775" s="49"/>
      <c r="B775" s="86"/>
      <c r="C775" s="86"/>
    </row>
    <row r="776" spans="1:3" ht="15.75" customHeight="1">
      <c r="A776" s="49"/>
      <c r="B776" s="86"/>
      <c r="C776" s="86"/>
    </row>
    <row r="777" spans="1:3" ht="15.75" customHeight="1">
      <c r="A777" s="49"/>
      <c r="B777" s="86"/>
      <c r="C777" s="86"/>
    </row>
    <row r="778" spans="1:3" ht="15.75" customHeight="1">
      <c r="A778" s="49"/>
      <c r="B778" s="86"/>
      <c r="C778" s="86"/>
    </row>
    <row r="779" spans="1:3" ht="15.75" customHeight="1">
      <c r="A779" s="49"/>
      <c r="B779" s="86"/>
      <c r="C779" s="86"/>
    </row>
    <row r="780" spans="1:3" ht="15.75" customHeight="1">
      <c r="A780" s="49"/>
      <c r="B780" s="86"/>
      <c r="C780" s="86"/>
    </row>
    <row r="781" spans="1:3" ht="15.75" customHeight="1">
      <c r="A781" s="49"/>
      <c r="B781" s="86"/>
      <c r="C781" s="86"/>
    </row>
    <row r="782" spans="1:3" ht="15.75" customHeight="1">
      <c r="A782" s="49"/>
      <c r="B782" s="86"/>
      <c r="C782" s="86"/>
    </row>
    <row r="783" spans="1:3" ht="15.75" customHeight="1">
      <c r="A783" s="49"/>
      <c r="B783" s="86"/>
      <c r="C783" s="86"/>
    </row>
    <row r="784" spans="1:3" ht="15.75" customHeight="1">
      <c r="A784" s="49"/>
      <c r="B784" s="86"/>
      <c r="C784" s="86"/>
    </row>
    <row r="785" spans="1:3" ht="15.75" customHeight="1">
      <c r="A785" s="49"/>
      <c r="B785" s="86"/>
      <c r="C785" s="86"/>
    </row>
    <row r="786" spans="1:3" ht="15.75" customHeight="1">
      <c r="A786" s="49"/>
      <c r="B786" s="86"/>
      <c r="C786" s="86"/>
    </row>
    <row r="787" spans="1:3" ht="15.75" customHeight="1">
      <c r="A787" s="49"/>
      <c r="B787" s="86"/>
      <c r="C787" s="86"/>
    </row>
    <row r="788" spans="1:3" ht="15.75" customHeight="1">
      <c r="A788" s="49"/>
      <c r="B788" s="86"/>
      <c r="C788" s="86"/>
    </row>
    <row r="789" spans="1:3" ht="15.75" customHeight="1">
      <c r="A789" s="49"/>
      <c r="B789" s="86"/>
      <c r="C789" s="86"/>
    </row>
    <row r="790" spans="1:3" ht="15.75" customHeight="1">
      <c r="A790" s="49"/>
      <c r="B790" s="86"/>
      <c r="C790" s="86"/>
    </row>
    <row r="791" spans="1:3" ht="15.75" customHeight="1">
      <c r="A791" s="49"/>
      <c r="B791" s="86"/>
      <c r="C791" s="86"/>
    </row>
    <row r="792" spans="1:3" ht="15.75" customHeight="1">
      <c r="A792" s="49"/>
      <c r="B792" s="86"/>
      <c r="C792" s="86"/>
    </row>
    <row r="793" spans="1:3" ht="15.75" customHeight="1">
      <c r="A793" s="49"/>
      <c r="B793" s="86"/>
      <c r="C793" s="86"/>
    </row>
    <row r="794" spans="1:3" ht="15.75" customHeight="1">
      <c r="A794" s="49"/>
      <c r="B794" s="86"/>
      <c r="C794" s="86"/>
    </row>
    <row r="795" spans="1:3" ht="15.75" customHeight="1">
      <c r="A795" s="49"/>
      <c r="B795" s="86"/>
      <c r="C795" s="86"/>
    </row>
    <row r="796" spans="1:3" ht="15.75" customHeight="1">
      <c r="A796" s="49"/>
      <c r="B796" s="86"/>
      <c r="C796" s="86"/>
    </row>
    <row r="797" spans="1:3" ht="15.75" customHeight="1">
      <c r="A797" s="49"/>
      <c r="B797" s="86"/>
      <c r="C797" s="86"/>
    </row>
    <row r="798" spans="1:3" ht="15.75" customHeight="1">
      <c r="A798" s="49"/>
      <c r="B798" s="86"/>
      <c r="C798" s="86"/>
    </row>
    <row r="799" spans="1:3" ht="15.75" customHeight="1">
      <c r="A799" s="49"/>
      <c r="B799" s="86"/>
      <c r="C799" s="86"/>
    </row>
    <row r="800" spans="1:3" ht="15.75" customHeight="1">
      <c r="A800" s="49"/>
      <c r="B800" s="86"/>
      <c r="C800" s="86"/>
    </row>
    <row r="801" spans="1:3" ht="15.75" customHeight="1">
      <c r="A801" s="49"/>
      <c r="B801" s="86"/>
      <c r="C801" s="86"/>
    </row>
    <row r="802" spans="1:3" ht="15.75" customHeight="1">
      <c r="A802" s="49"/>
      <c r="B802" s="86"/>
      <c r="C802" s="86"/>
    </row>
    <row r="803" spans="1:3" ht="15.75" customHeight="1">
      <c r="A803" s="49"/>
      <c r="B803" s="86"/>
      <c r="C803" s="86"/>
    </row>
    <row r="804" spans="1:3" ht="15.75" customHeight="1">
      <c r="A804" s="49"/>
      <c r="B804" s="86"/>
      <c r="C804" s="86"/>
    </row>
    <row r="805" spans="1:3" ht="15.75" customHeight="1">
      <c r="A805" s="49"/>
      <c r="B805" s="86"/>
      <c r="C805" s="86"/>
    </row>
    <row r="806" spans="1:3" ht="15.75" customHeight="1">
      <c r="A806" s="49"/>
      <c r="B806" s="86"/>
      <c r="C806" s="86"/>
    </row>
    <row r="807" spans="1:3" ht="15.75" customHeight="1">
      <c r="A807" s="49"/>
      <c r="B807" s="86"/>
      <c r="C807" s="86"/>
    </row>
    <row r="808" spans="1:3" ht="15.75" customHeight="1">
      <c r="A808" s="49"/>
      <c r="B808" s="86"/>
      <c r="C808" s="86"/>
    </row>
    <row r="809" spans="1:3" ht="15.75" customHeight="1">
      <c r="A809" s="49"/>
      <c r="B809" s="86"/>
      <c r="C809" s="86"/>
    </row>
    <row r="810" spans="1:3" ht="15.75" customHeight="1">
      <c r="A810" s="49"/>
      <c r="B810" s="86"/>
      <c r="C810" s="86"/>
    </row>
    <row r="811" spans="1:3" ht="15.75" customHeight="1">
      <c r="A811" s="49"/>
      <c r="B811" s="86"/>
      <c r="C811" s="86"/>
    </row>
    <row r="812" spans="1:3" ht="15.75" customHeight="1">
      <c r="A812" s="49"/>
      <c r="B812" s="86"/>
      <c r="C812" s="86"/>
    </row>
    <row r="813" spans="1:3" ht="15.75" customHeight="1">
      <c r="A813" s="49"/>
      <c r="B813" s="86"/>
      <c r="C813" s="86"/>
    </row>
    <row r="814" spans="1:3" ht="15.75" customHeight="1">
      <c r="A814" s="49"/>
      <c r="B814" s="86"/>
      <c r="C814" s="86"/>
    </row>
    <row r="815" spans="1:3" ht="15.75" customHeight="1">
      <c r="A815" s="49"/>
      <c r="B815" s="86"/>
      <c r="C815" s="86"/>
    </row>
    <row r="816" spans="1:3" ht="15.75" customHeight="1">
      <c r="A816" s="49"/>
      <c r="B816" s="86"/>
      <c r="C816" s="86"/>
    </row>
    <row r="817" spans="1:3" ht="15.75" customHeight="1">
      <c r="A817" s="49"/>
      <c r="B817" s="86"/>
      <c r="C817" s="86"/>
    </row>
    <row r="818" spans="1:3" ht="15.75" customHeight="1">
      <c r="A818" s="49"/>
      <c r="B818" s="86"/>
      <c r="C818" s="86"/>
    </row>
    <row r="819" spans="1:3" ht="15.75" customHeight="1">
      <c r="A819" s="49"/>
      <c r="B819" s="86"/>
      <c r="C819" s="86"/>
    </row>
    <row r="820" spans="1:3" ht="15.75" customHeight="1">
      <c r="A820" s="49"/>
      <c r="B820" s="86"/>
      <c r="C820" s="86"/>
    </row>
    <row r="821" spans="1:3" ht="15.75" customHeight="1">
      <c r="A821" s="49"/>
      <c r="B821" s="86"/>
      <c r="C821" s="86"/>
    </row>
    <row r="822" spans="1:3" ht="15.75" customHeight="1">
      <c r="A822" s="49"/>
      <c r="B822" s="86"/>
      <c r="C822" s="86"/>
    </row>
    <row r="823" spans="1:3" ht="15.75" customHeight="1">
      <c r="A823" s="49"/>
      <c r="B823" s="86"/>
      <c r="C823" s="86"/>
    </row>
    <row r="824" spans="1:3" ht="15.75" customHeight="1">
      <c r="A824" s="49"/>
      <c r="B824" s="86"/>
      <c r="C824" s="86"/>
    </row>
    <row r="825" spans="1:3" ht="15.75" customHeight="1">
      <c r="A825" s="49"/>
      <c r="B825" s="86"/>
      <c r="C825" s="86"/>
    </row>
    <row r="826" spans="1:3" ht="15.75" customHeight="1">
      <c r="A826" s="49"/>
      <c r="B826" s="86"/>
      <c r="C826" s="86"/>
    </row>
    <row r="827" spans="1:3" ht="15.75" customHeight="1">
      <c r="A827" s="49"/>
      <c r="B827" s="86"/>
      <c r="C827" s="86"/>
    </row>
    <row r="828" spans="1:3" ht="15.75" customHeight="1">
      <c r="A828" s="49"/>
      <c r="B828" s="86"/>
      <c r="C828" s="86"/>
    </row>
    <row r="829" spans="1:3" ht="15.75" customHeight="1">
      <c r="A829" s="49"/>
      <c r="B829" s="86"/>
      <c r="C829" s="86"/>
    </row>
    <row r="830" spans="1:3" ht="15.75" customHeight="1">
      <c r="A830" s="49"/>
      <c r="B830" s="86"/>
      <c r="C830" s="86"/>
    </row>
    <row r="831" spans="1:3" ht="15.75" customHeight="1">
      <c r="A831" s="49"/>
      <c r="B831" s="86"/>
      <c r="C831" s="86"/>
    </row>
    <row r="832" spans="1:3" ht="15.75" customHeight="1">
      <c r="A832" s="49"/>
      <c r="B832" s="86"/>
      <c r="C832" s="86"/>
    </row>
    <row r="833" spans="1:3" ht="15.75" customHeight="1">
      <c r="A833" s="49"/>
      <c r="B833" s="86"/>
      <c r="C833" s="86"/>
    </row>
    <row r="834" spans="1:3" ht="15.75" customHeight="1">
      <c r="A834" s="49"/>
      <c r="B834" s="86"/>
      <c r="C834" s="86"/>
    </row>
    <row r="835" spans="1:3" ht="15.75" customHeight="1">
      <c r="A835" s="49"/>
      <c r="B835" s="86"/>
      <c r="C835" s="86"/>
    </row>
    <row r="836" spans="1:3" ht="15.75" customHeight="1">
      <c r="A836" s="49"/>
      <c r="B836" s="86"/>
      <c r="C836" s="86"/>
    </row>
    <row r="837" spans="1:3" ht="15.75" customHeight="1">
      <c r="A837" s="49"/>
      <c r="B837" s="86"/>
      <c r="C837" s="86"/>
    </row>
    <row r="838" spans="1:3" ht="15.75" customHeight="1">
      <c r="A838" s="49"/>
      <c r="B838" s="86"/>
      <c r="C838" s="86"/>
    </row>
    <row r="839" spans="1:3" ht="15.75" customHeight="1">
      <c r="A839" s="49"/>
      <c r="B839" s="86"/>
      <c r="C839" s="86"/>
    </row>
    <row r="840" spans="1:3" ht="15.75" customHeight="1">
      <c r="A840" s="49"/>
      <c r="B840" s="86"/>
      <c r="C840" s="86"/>
    </row>
    <row r="841" spans="1:3" ht="15.75" customHeight="1">
      <c r="A841" s="49"/>
      <c r="B841" s="86"/>
      <c r="C841" s="86"/>
    </row>
    <row r="842" spans="1:3" ht="15.75" customHeight="1">
      <c r="A842" s="49"/>
      <c r="B842" s="86"/>
      <c r="C842" s="86"/>
    </row>
    <row r="843" spans="1:3" ht="15.75" customHeight="1">
      <c r="A843" s="49"/>
      <c r="B843" s="86"/>
      <c r="C843" s="86"/>
    </row>
    <row r="844" spans="1:3" ht="15.75" customHeight="1">
      <c r="A844" s="49"/>
      <c r="B844" s="86"/>
      <c r="C844" s="86"/>
    </row>
    <row r="845" spans="1:3" ht="15.75" customHeight="1">
      <c r="A845" s="49"/>
      <c r="B845" s="86"/>
      <c r="C845" s="86"/>
    </row>
    <row r="846" spans="1:3" ht="15.75" customHeight="1">
      <c r="A846" s="49"/>
      <c r="B846" s="86"/>
      <c r="C846" s="86"/>
    </row>
    <row r="847" spans="1:3" ht="15.75" customHeight="1">
      <c r="A847" s="49"/>
      <c r="B847" s="86"/>
      <c r="C847" s="86"/>
    </row>
    <row r="848" spans="1:3" ht="15.75" customHeight="1">
      <c r="A848" s="49"/>
      <c r="B848" s="86"/>
      <c r="C848" s="86"/>
    </row>
    <row r="849" spans="1:3" ht="15.75" customHeight="1">
      <c r="A849" s="49"/>
      <c r="B849" s="86"/>
      <c r="C849" s="86"/>
    </row>
    <row r="850" spans="1:3" ht="15.75" customHeight="1">
      <c r="A850" s="49"/>
      <c r="B850" s="86"/>
      <c r="C850" s="86"/>
    </row>
    <row r="851" spans="1:3" ht="15.75" customHeight="1">
      <c r="A851" s="49"/>
      <c r="B851" s="86"/>
      <c r="C851" s="86"/>
    </row>
    <row r="852" spans="1:3" ht="15.75" customHeight="1">
      <c r="A852" s="49"/>
      <c r="B852" s="86"/>
      <c r="C852" s="86"/>
    </row>
    <row r="853" spans="1:3" ht="15.75" customHeight="1">
      <c r="A853" s="49"/>
      <c r="B853" s="86"/>
      <c r="C853" s="86"/>
    </row>
    <row r="854" spans="1:3" ht="15.75" customHeight="1">
      <c r="A854" s="49"/>
      <c r="B854" s="86"/>
      <c r="C854" s="86"/>
    </row>
    <row r="855" spans="1:3" ht="15.75" customHeight="1">
      <c r="A855" s="49"/>
      <c r="B855" s="86"/>
      <c r="C855" s="86"/>
    </row>
    <row r="856" spans="1:3" ht="15.75" customHeight="1">
      <c r="A856" s="49"/>
      <c r="B856" s="86"/>
      <c r="C856" s="86"/>
    </row>
    <row r="857" spans="1:3" ht="15.75" customHeight="1">
      <c r="A857" s="49"/>
      <c r="B857" s="86"/>
      <c r="C857" s="86"/>
    </row>
    <row r="858" spans="1:3" ht="15.75" customHeight="1">
      <c r="A858" s="49"/>
      <c r="B858" s="86"/>
      <c r="C858" s="86"/>
    </row>
    <row r="859" spans="1:3" ht="15.75" customHeight="1">
      <c r="A859" s="49"/>
      <c r="B859" s="86"/>
      <c r="C859" s="86"/>
    </row>
    <row r="860" spans="1:3" ht="15.75" customHeight="1">
      <c r="A860" s="49"/>
      <c r="B860" s="86"/>
      <c r="C860" s="86"/>
    </row>
    <row r="861" spans="1:3" ht="15.75" customHeight="1">
      <c r="A861" s="49"/>
      <c r="B861" s="86"/>
      <c r="C861" s="86"/>
    </row>
    <row r="862" spans="1:3" ht="15.75" customHeight="1">
      <c r="A862" s="49"/>
      <c r="B862" s="86"/>
      <c r="C862" s="86"/>
    </row>
    <row r="863" spans="1:3" ht="15.75" customHeight="1">
      <c r="A863" s="49"/>
      <c r="B863" s="86"/>
      <c r="C863" s="86"/>
    </row>
    <row r="864" spans="1:3" ht="15.75" customHeight="1">
      <c r="A864" s="49"/>
      <c r="B864" s="86"/>
      <c r="C864" s="86"/>
    </row>
    <row r="865" spans="1:3" ht="15.75" customHeight="1">
      <c r="A865" s="49"/>
      <c r="B865" s="86"/>
      <c r="C865" s="86"/>
    </row>
    <row r="866" spans="1:3" ht="15.75" customHeight="1">
      <c r="A866" s="49"/>
      <c r="B866" s="86"/>
      <c r="C866" s="86"/>
    </row>
    <row r="867" spans="1:3" ht="15.75" customHeight="1">
      <c r="A867" s="49"/>
      <c r="B867" s="86"/>
      <c r="C867" s="86"/>
    </row>
    <row r="868" spans="1:3" ht="15.75" customHeight="1">
      <c r="A868" s="49"/>
      <c r="B868" s="86"/>
      <c r="C868" s="86"/>
    </row>
    <row r="869" spans="1:3" ht="15.75" customHeight="1">
      <c r="A869" s="49"/>
      <c r="B869" s="86"/>
      <c r="C869" s="86"/>
    </row>
    <row r="870" spans="1:3" ht="15.75" customHeight="1">
      <c r="A870" s="49"/>
      <c r="B870" s="86"/>
      <c r="C870" s="86"/>
    </row>
    <row r="871" spans="1:3" ht="15.75" customHeight="1">
      <c r="A871" s="49"/>
      <c r="B871" s="86"/>
      <c r="C871" s="86"/>
    </row>
    <row r="872" spans="1:3" ht="15.75" customHeight="1">
      <c r="A872" s="49"/>
      <c r="B872" s="86"/>
      <c r="C872" s="86"/>
    </row>
    <row r="873" spans="1:3" ht="15.75" customHeight="1">
      <c r="A873" s="49"/>
      <c r="B873" s="86"/>
      <c r="C873" s="86"/>
    </row>
    <row r="874" spans="1:3" ht="15.75" customHeight="1">
      <c r="A874" s="49"/>
      <c r="B874" s="86"/>
      <c r="C874" s="86"/>
    </row>
    <row r="875" spans="1:3" ht="15.75" customHeight="1">
      <c r="A875" s="49"/>
      <c r="B875" s="86"/>
      <c r="C875" s="86"/>
    </row>
    <row r="876" spans="1:3" ht="15.75" customHeight="1">
      <c r="A876" s="49"/>
      <c r="B876" s="86"/>
      <c r="C876" s="86"/>
    </row>
    <row r="877" spans="1:3" ht="15.75" customHeight="1">
      <c r="A877" s="49"/>
      <c r="B877" s="86"/>
      <c r="C877" s="86"/>
    </row>
    <row r="878" spans="1:3" ht="15.75" customHeight="1">
      <c r="A878" s="49"/>
      <c r="B878" s="86"/>
      <c r="C878" s="86"/>
    </row>
    <row r="879" spans="1:3" ht="15.75" customHeight="1">
      <c r="A879" s="49"/>
      <c r="B879" s="86"/>
      <c r="C879" s="86"/>
    </row>
    <row r="880" spans="1:3" ht="15.75" customHeight="1">
      <c r="A880" s="49"/>
      <c r="B880" s="86"/>
      <c r="C880" s="86"/>
    </row>
    <row r="881" spans="1:3" ht="15.75" customHeight="1">
      <c r="A881" s="49"/>
      <c r="B881" s="86"/>
      <c r="C881" s="86"/>
    </row>
    <row r="882" spans="1:3" ht="15.75" customHeight="1">
      <c r="A882" s="49"/>
      <c r="B882" s="86"/>
      <c r="C882" s="86"/>
    </row>
    <row r="883" spans="1:3" ht="15.75" customHeight="1">
      <c r="A883" s="49"/>
      <c r="B883" s="86"/>
      <c r="C883" s="86"/>
    </row>
    <row r="884" spans="1:3" ht="15.75" customHeight="1">
      <c r="A884" s="49"/>
      <c r="B884" s="86"/>
      <c r="C884" s="86"/>
    </row>
    <row r="885" spans="1:3" ht="15.75" customHeight="1">
      <c r="A885" s="49"/>
      <c r="B885" s="86"/>
      <c r="C885" s="86"/>
    </row>
    <row r="886" spans="1:3" ht="15.75" customHeight="1">
      <c r="A886" s="49"/>
      <c r="B886" s="86"/>
      <c r="C886" s="86"/>
    </row>
    <row r="887" spans="1:3" ht="15.75" customHeight="1">
      <c r="A887" s="49"/>
      <c r="B887" s="86"/>
      <c r="C887" s="86"/>
    </row>
    <row r="888" spans="1:3" ht="15.75" customHeight="1">
      <c r="A888" s="49"/>
      <c r="B888" s="86"/>
      <c r="C888" s="86"/>
    </row>
    <row r="889" spans="1:3" ht="15.75" customHeight="1">
      <c r="A889" s="49"/>
      <c r="B889" s="86"/>
      <c r="C889" s="86"/>
    </row>
    <row r="890" spans="1:3" ht="15.75" customHeight="1">
      <c r="A890" s="49"/>
      <c r="B890" s="86"/>
      <c r="C890" s="86"/>
    </row>
    <row r="891" spans="1:3" ht="15.75" customHeight="1">
      <c r="A891" s="49"/>
      <c r="B891" s="86"/>
      <c r="C891" s="86"/>
    </row>
    <row r="892" spans="1:3" ht="15.75" customHeight="1">
      <c r="A892" s="49"/>
      <c r="B892" s="86"/>
      <c r="C892" s="86"/>
    </row>
    <row r="893" spans="1:3" ht="15.75" customHeight="1">
      <c r="A893" s="49"/>
      <c r="B893" s="86"/>
      <c r="C893" s="86"/>
    </row>
    <row r="894" spans="1:3" ht="15.75" customHeight="1">
      <c r="A894" s="49"/>
      <c r="B894" s="86"/>
      <c r="C894" s="86"/>
    </row>
    <row r="895" spans="1:3" ht="15.75" customHeight="1">
      <c r="A895" s="49"/>
      <c r="B895" s="86"/>
      <c r="C895" s="86"/>
    </row>
    <row r="896" spans="1:3" ht="15.75" customHeight="1">
      <c r="A896" s="49"/>
      <c r="B896" s="86"/>
      <c r="C896" s="86"/>
    </row>
    <row r="897" spans="1:3" ht="15.75" customHeight="1">
      <c r="A897" s="49"/>
      <c r="B897" s="86"/>
      <c r="C897" s="86"/>
    </row>
    <row r="898" spans="1:3" ht="15.75" customHeight="1">
      <c r="A898" s="49"/>
      <c r="B898" s="86"/>
      <c r="C898" s="86"/>
    </row>
    <row r="899" spans="1:3" ht="15.75" customHeight="1">
      <c r="A899" s="49"/>
      <c r="B899" s="86"/>
      <c r="C899" s="86"/>
    </row>
    <row r="900" spans="1:3" ht="15.75" customHeight="1">
      <c r="A900" s="49"/>
      <c r="B900" s="86"/>
      <c r="C900" s="86"/>
    </row>
    <row r="901" spans="1:3" ht="15.75" customHeight="1">
      <c r="A901" s="49"/>
      <c r="B901" s="86"/>
      <c r="C901" s="86"/>
    </row>
    <row r="902" spans="1:3" ht="15.75" customHeight="1">
      <c r="A902" s="49"/>
      <c r="B902" s="86"/>
      <c r="C902" s="86"/>
    </row>
    <row r="903" spans="1:3" ht="15.75" customHeight="1">
      <c r="A903" s="49"/>
      <c r="B903" s="86"/>
      <c r="C903" s="86"/>
    </row>
    <row r="904" spans="1:3" ht="15.75" customHeight="1">
      <c r="A904" s="49"/>
      <c r="B904" s="86"/>
      <c r="C904" s="86"/>
    </row>
    <row r="905" spans="1:3" ht="15.75" customHeight="1">
      <c r="A905" s="49"/>
      <c r="B905" s="86"/>
      <c r="C905" s="86"/>
    </row>
    <row r="906" spans="1:3" ht="15.75" customHeight="1">
      <c r="A906" s="49"/>
      <c r="B906" s="86"/>
      <c r="C906" s="86"/>
    </row>
    <row r="907" spans="1:3" ht="15.75" customHeight="1">
      <c r="A907" s="49"/>
      <c r="B907" s="86"/>
      <c r="C907" s="86"/>
    </row>
    <row r="908" spans="1:3" ht="15.75" customHeight="1">
      <c r="A908" s="49"/>
      <c r="B908" s="86"/>
      <c r="C908" s="86"/>
    </row>
    <row r="909" spans="1:3" ht="15.75" customHeight="1">
      <c r="A909" s="49"/>
      <c r="B909" s="86"/>
      <c r="C909" s="86"/>
    </row>
    <row r="910" spans="1:3" ht="15.75" customHeight="1">
      <c r="A910" s="49"/>
      <c r="B910" s="86"/>
      <c r="C910" s="86"/>
    </row>
    <row r="911" spans="1:3" ht="15.75" customHeight="1">
      <c r="A911" s="49"/>
      <c r="B911" s="86"/>
      <c r="C911" s="86"/>
    </row>
    <row r="912" spans="1:3" ht="15.75" customHeight="1">
      <c r="A912" s="49"/>
      <c r="B912" s="86"/>
      <c r="C912" s="86"/>
    </row>
    <row r="913" spans="1:3" ht="15.75" customHeight="1">
      <c r="A913" s="49"/>
      <c r="B913" s="86"/>
      <c r="C913" s="86"/>
    </row>
    <row r="914" spans="1:3" ht="15.75" customHeight="1">
      <c r="A914" s="49"/>
      <c r="B914" s="86"/>
      <c r="C914" s="86"/>
    </row>
    <row r="915" spans="1:3" ht="15.75" customHeight="1">
      <c r="A915" s="49"/>
      <c r="B915" s="86"/>
      <c r="C915" s="86"/>
    </row>
    <row r="916" spans="1:3" ht="15.75" customHeight="1">
      <c r="A916" s="49"/>
      <c r="B916" s="86"/>
      <c r="C916" s="86"/>
    </row>
    <row r="917" spans="1:3" ht="15.75" customHeight="1">
      <c r="A917" s="49"/>
      <c r="B917" s="86"/>
      <c r="C917" s="86"/>
    </row>
    <row r="918" spans="1:3" ht="15.75" customHeight="1">
      <c r="A918" s="49"/>
      <c r="B918" s="86"/>
      <c r="C918" s="86"/>
    </row>
    <row r="919" spans="1:3" ht="15.75" customHeight="1">
      <c r="A919" s="49"/>
      <c r="B919" s="86"/>
      <c r="C919" s="86"/>
    </row>
    <row r="920" spans="1:3" ht="15.75" customHeight="1">
      <c r="A920" s="49"/>
      <c r="B920" s="86"/>
      <c r="C920" s="86"/>
    </row>
    <row r="921" spans="1:3" ht="15.75" customHeight="1">
      <c r="A921" s="49"/>
      <c r="B921" s="86"/>
      <c r="C921" s="86"/>
    </row>
    <row r="922" spans="1:3" ht="15.75" customHeight="1">
      <c r="A922" s="49"/>
      <c r="B922" s="86"/>
      <c r="C922" s="86"/>
    </row>
    <row r="923" spans="1:3" ht="15.75" customHeight="1">
      <c r="A923" s="49"/>
      <c r="B923" s="86"/>
      <c r="C923" s="86"/>
    </row>
    <row r="924" spans="1:3" ht="15.75" customHeight="1">
      <c r="A924" s="49"/>
      <c r="B924" s="86"/>
      <c r="C924" s="86"/>
    </row>
    <row r="925" spans="1:3" ht="15.75" customHeight="1">
      <c r="A925" s="49"/>
      <c r="B925" s="86"/>
      <c r="C925" s="86"/>
    </row>
    <row r="926" spans="1:3" ht="15.75" customHeight="1">
      <c r="A926" s="49"/>
      <c r="B926" s="86"/>
      <c r="C926" s="86"/>
    </row>
    <row r="927" spans="1:3" ht="15.75" customHeight="1">
      <c r="A927" s="49"/>
      <c r="B927" s="86"/>
      <c r="C927" s="86"/>
    </row>
    <row r="928" spans="1:3" ht="15.75" customHeight="1">
      <c r="A928" s="49"/>
      <c r="B928" s="86"/>
      <c r="C928" s="86"/>
    </row>
    <row r="929" spans="1:3" ht="15.75" customHeight="1">
      <c r="A929" s="49"/>
      <c r="B929" s="86"/>
      <c r="C929" s="86"/>
    </row>
    <row r="930" spans="1:3" ht="15.75" customHeight="1">
      <c r="A930" s="49"/>
      <c r="B930" s="86"/>
      <c r="C930" s="86"/>
    </row>
    <row r="931" spans="1:3" ht="15.75" customHeight="1">
      <c r="A931" s="49"/>
      <c r="B931" s="86"/>
      <c r="C931" s="86"/>
    </row>
    <row r="932" spans="1:3" ht="15.75" customHeight="1">
      <c r="A932" s="49"/>
      <c r="B932" s="86"/>
      <c r="C932" s="86"/>
    </row>
    <row r="933" spans="1:3" ht="15.75" customHeight="1">
      <c r="A933" s="49"/>
      <c r="B933" s="86"/>
      <c r="C933" s="86"/>
    </row>
    <row r="934" spans="1:3" ht="15.75" customHeight="1">
      <c r="A934" s="49"/>
      <c r="B934" s="86"/>
      <c r="C934" s="86"/>
    </row>
    <row r="935" spans="1:3" ht="15.75" customHeight="1">
      <c r="A935" s="49"/>
      <c r="B935" s="86"/>
      <c r="C935" s="86"/>
    </row>
    <row r="936" spans="1:3" ht="15.75" customHeight="1">
      <c r="A936" s="49"/>
      <c r="B936" s="86"/>
      <c r="C936" s="86"/>
    </row>
    <row r="937" spans="1:3" ht="15.75" customHeight="1">
      <c r="A937" s="49"/>
      <c r="B937" s="86"/>
      <c r="C937" s="86"/>
    </row>
    <row r="938" spans="1:3" ht="15.75" customHeight="1">
      <c r="A938" s="49"/>
      <c r="B938" s="86"/>
      <c r="C938" s="86"/>
    </row>
    <row r="939" spans="1:3" ht="15.75" customHeight="1">
      <c r="A939" s="49"/>
      <c r="B939" s="86"/>
      <c r="C939" s="86"/>
    </row>
    <row r="940" spans="1:3" ht="15.75" customHeight="1">
      <c r="A940" s="49"/>
      <c r="B940" s="86"/>
      <c r="C940" s="86"/>
    </row>
    <row r="941" spans="1:3" ht="15.75" customHeight="1">
      <c r="A941" s="49"/>
      <c r="B941" s="86"/>
      <c r="C941" s="86"/>
    </row>
    <row r="942" spans="1:3" ht="15.75" customHeight="1">
      <c r="A942" s="49"/>
      <c r="B942" s="86"/>
      <c r="C942" s="86"/>
    </row>
    <row r="943" spans="1:3" ht="15.75" customHeight="1">
      <c r="A943" s="49"/>
      <c r="B943" s="86"/>
      <c r="C943" s="86"/>
    </row>
    <row r="944" spans="1:3" ht="15.75" customHeight="1">
      <c r="A944" s="49"/>
      <c r="B944" s="86"/>
      <c r="C944" s="86"/>
    </row>
    <row r="945" spans="1:3" ht="15.75" customHeight="1">
      <c r="A945" s="49"/>
      <c r="B945" s="86"/>
      <c r="C945" s="86"/>
    </row>
    <row r="946" spans="1:3" ht="15.75" customHeight="1">
      <c r="A946" s="49"/>
      <c r="B946" s="86"/>
      <c r="C946" s="86"/>
    </row>
    <row r="947" spans="1:3" ht="15.75" customHeight="1">
      <c r="A947" s="49"/>
      <c r="B947" s="86"/>
      <c r="C947" s="86"/>
    </row>
    <row r="948" spans="1:3" ht="15.75" customHeight="1">
      <c r="A948" s="49"/>
      <c r="B948" s="86"/>
      <c r="C948" s="86"/>
    </row>
    <row r="949" spans="1:3" ht="15.75" customHeight="1">
      <c r="A949" s="49"/>
      <c r="B949" s="86"/>
      <c r="C949" s="86"/>
    </row>
    <row r="950" spans="1:3" ht="15.75" customHeight="1">
      <c r="A950" s="49"/>
      <c r="B950" s="86"/>
      <c r="C950" s="86"/>
    </row>
    <row r="951" spans="1:3" ht="15.75" customHeight="1">
      <c r="A951" s="49"/>
      <c r="B951" s="86"/>
      <c r="C951" s="86"/>
    </row>
    <row r="952" spans="1:3" ht="15.75" customHeight="1">
      <c r="A952" s="49"/>
      <c r="B952" s="86"/>
      <c r="C952" s="86"/>
    </row>
    <row r="953" spans="1:3" ht="15.75" customHeight="1">
      <c r="A953" s="49"/>
      <c r="B953" s="86"/>
      <c r="C953" s="86"/>
    </row>
    <row r="954" spans="1:3" ht="15.75" customHeight="1">
      <c r="A954" s="49"/>
      <c r="B954" s="86"/>
      <c r="C954" s="86"/>
    </row>
    <row r="955" spans="1:3" ht="15.75" customHeight="1">
      <c r="A955" s="49"/>
      <c r="B955" s="86"/>
      <c r="C955" s="86"/>
    </row>
    <row r="956" spans="1:3" ht="15.75" customHeight="1">
      <c r="A956" s="49"/>
      <c r="B956" s="86"/>
      <c r="C956" s="86"/>
    </row>
    <row r="957" spans="1:3" ht="15.75" customHeight="1">
      <c r="A957" s="49"/>
      <c r="B957" s="86"/>
      <c r="C957" s="86"/>
    </row>
    <row r="958" spans="1:3" ht="15.75" customHeight="1">
      <c r="A958" s="49"/>
      <c r="B958" s="86"/>
      <c r="C958" s="86"/>
    </row>
    <row r="959" spans="1:3" ht="15.75" customHeight="1">
      <c r="A959" s="49"/>
      <c r="B959" s="86"/>
      <c r="C959" s="86"/>
    </row>
    <row r="960" spans="1:3" ht="15.75" customHeight="1">
      <c r="A960" s="49"/>
      <c r="B960" s="86"/>
      <c r="C960" s="86"/>
    </row>
    <row r="961" spans="1:3" ht="15.75" customHeight="1">
      <c r="A961" s="49"/>
      <c r="B961" s="86"/>
      <c r="C961" s="86"/>
    </row>
    <row r="962" spans="1:3" ht="15.75" customHeight="1">
      <c r="A962" s="49"/>
      <c r="B962" s="86"/>
      <c r="C962" s="86"/>
    </row>
    <row r="963" spans="1:3" ht="15.75" customHeight="1">
      <c r="A963" s="49"/>
      <c r="B963" s="86"/>
      <c r="C963" s="86"/>
    </row>
    <row r="964" spans="1:3" ht="15.75" customHeight="1">
      <c r="A964" s="49"/>
      <c r="B964" s="86"/>
      <c r="C964" s="86"/>
    </row>
    <row r="965" spans="1:3" ht="15.75" customHeight="1">
      <c r="A965" s="49"/>
      <c r="B965" s="86"/>
      <c r="C965" s="86"/>
    </row>
    <row r="966" spans="1:3" ht="15.75" customHeight="1">
      <c r="A966" s="49"/>
      <c r="B966" s="86"/>
      <c r="C966" s="86"/>
    </row>
    <row r="967" spans="1:3" ht="15.75" customHeight="1">
      <c r="A967" s="49"/>
      <c r="B967" s="86"/>
      <c r="C967" s="86"/>
    </row>
    <row r="968" spans="1:3" ht="15.75" customHeight="1">
      <c r="A968" s="49"/>
      <c r="B968" s="86"/>
      <c r="C968" s="86"/>
    </row>
    <row r="969" spans="1:3" ht="15.75" customHeight="1">
      <c r="A969" s="49"/>
      <c r="B969" s="86"/>
      <c r="C969" s="86"/>
    </row>
    <row r="970" spans="1:3" ht="15.75" customHeight="1">
      <c r="A970" s="49"/>
      <c r="B970" s="86"/>
      <c r="C970" s="86"/>
    </row>
    <row r="971" spans="1:3" ht="15.75" customHeight="1">
      <c r="A971" s="49"/>
      <c r="B971" s="86"/>
      <c r="C971" s="86"/>
    </row>
    <row r="972" spans="1:3" ht="15.75" customHeight="1">
      <c r="A972" s="49"/>
      <c r="B972" s="86"/>
      <c r="C972" s="86"/>
    </row>
    <row r="973" spans="1:3" ht="15.75" customHeight="1">
      <c r="A973" s="49"/>
      <c r="B973" s="86"/>
      <c r="C973" s="86"/>
    </row>
    <row r="974" spans="1:3" ht="15.75" customHeight="1">
      <c r="A974" s="49"/>
      <c r="B974" s="86"/>
      <c r="C974" s="86"/>
    </row>
    <row r="975" spans="1:3" ht="15.75" customHeight="1">
      <c r="A975" s="49"/>
      <c r="B975" s="86"/>
      <c r="C975" s="86"/>
    </row>
    <row r="976" spans="1:3" ht="15.75" customHeight="1">
      <c r="A976" s="49"/>
      <c r="B976" s="86"/>
      <c r="C976" s="86"/>
    </row>
    <row r="977" spans="1:3" ht="15.75" customHeight="1">
      <c r="A977" s="49"/>
      <c r="B977" s="86"/>
      <c r="C977" s="86"/>
    </row>
    <row r="978" spans="1:3" ht="15.75" customHeight="1">
      <c r="A978" s="49"/>
      <c r="B978" s="86"/>
      <c r="C978" s="86"/>
    </row>
    <row r="979" spans="1:3" ht="15.75" customHeight="1">
      <c r="A979" s="49"/>
      <c r="B979" s="86"/>
      <c r="C979" s="86"/>
    </row>
    <row r="980" spans="1:3" ht="15.75" customHeight="1">
      <c r="A980" s="49"/>
      <c r="B980" s="86"/>
      <c r="C980" s="86"/>
    </row>
    <row r="981" spans="1:3" ht="15.75" customHeight="1">
      <c r="A981" s="49"/>
      <c r="B981" s="86"/>
      <c r="C981" s="86"/>
    </row>
    <row r="982" spans="1:3" ht="15.75" customHeight="1">
      <c r="A982" s="49"/>
      <c r="B982" s="86"/>
      <c r="C982" s="86"/>
    </row>
    <row r="983" spans="1:3" ht="15.75" customHeight="1">
      <c r="A983" s="49"/>
      <c r="B983" s="86"/>
      <c r="C983" s="86"/>
    </row>
    <row r="984" spans="1:3" ht="15.75" customHeight="1">
      <c r="A984" s="49"/>
      <c r="B984" s="86"/>
      <c r="C984" s="86"/>
    </row>
    <row r="985" spans="1:3" ht="15.75" customHeight="1">
      <c r="A985" s="49"/>
      <c r="B985" s="86"/>
      <c r="C985" s="86"/>
    </row>
    <row r="986" spans="1:3" ht="15.75" customHeight="1">
      <c r="A986" s="49"/>
      <c r="B986" s="86"/>
      <c r="C986" s="86"/>
    </row>
    <row r="987" spans="1:3" ht="15.75" customHeight="1">
      <c r="A987" s="49"/>
      <c r="B987" s="86"/>
      <c r="C987" s="86"/>
    </row>
    <row r="988" spans="1:3" ht="15.75" customHeight="1">
      <c r="A988" s="49"/>
      <c r="B988" s="86"/>
      <c r="C988" s="86"/>
    </row>
    <row r="989" spans="1:3" ht="15.75" customHeight="1">
      <c r="A989" s="49"/>
      <c r="B989" s="86"/>
      <c r="C989" s="86"/>
    </row>
    <row r="990" spans="1:3" ht="15.75" customHeight="1">
      <c r="A990" s="49"/>
      <c r="B990" s="86"/>
      <c r="C990" s="86"/>
    </row>
    <row r="991" spans="1:3" ht="15.75" customHeight="1">
      <c r="A991" s="49"/>
      <c r="B991" s="86"/>
      <c r="C991" s="86"/>
    </row>
    <row r="992" spans="1:3" ht="15.75" customHeight="1">
      <c r="A992" s="49"/>
      <c r="B992" s="86"/>
      <c r="C992" s="86"/>
    </row>
    <row r="993" spans="1:3" ht="15.75" customHeight="1">
      <c r="A993" s="49"/>
      <c r="B993" s="86"/>
      <c r="C993" s="86"/>
    </row>
    <row r="994" spans="1:3" ht="15.75" customHeight="1">
      <c r="A994" s="49"/>
      <c r="B994" s="86"/>
      <c r="C994" s="86"/>
    </row>
    <row r="995" spans="1:3" ht="15.75" customHeight="1">
      <c r="A995" s="49"/>
      <c r="B995" s="86"/>
      <c r="C995" s="86"/>
    </row>
    <row r="996" spans="1:3" ht="15.75" customHeight="1">
      <c r="A996" s="49"/>
      <c r="B996" s="86"/>
      <c r="C996" s="86"/>
    </row>
    <row r="997" spans="1:3" ht="15.75" customHeight="1">
      <c r="A997" s="49"/>
      <c r="B997" s="86"/>
      <c r="C997" s="86"/>
    </row>
    <row r="998" spans="1:3" ht="15.75" customHeight="1">
      <c r="A998" s="49"/>
      <c r="B998" s="86"/>
      <c r="C998" s="86"/>
    </row>
    <row r="999" spans="1:3" ht="15.75" customHeight="1">
      <c r="A999" s="49"/>
      <c r="B999" s="86"/>
      <c r="C999" s="86"/>
    </row>
    <row r="1000" spans="1:3" ht="15.75" customHeight="1">
      <c r="A1000" s="49"/>
      <c r="B1000" s="86"/>
      <c r="C1000" s="86"/>
    </row>
  </sheetData>
  <mergeCells count="5">
    <mergeCell ref="A1:H1"/>
    <mergeCell ref="D3:G3"/>
    <mergeCell ref="B3:B4"/>
    <mergeCell ref="C3:C4"/>
    <mergeCell ref="B2:H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E5" sqref="E5"/>
    </sheetView>
  </sheetViews>
  <sheetFormatPr defaultColWidth="14.453125" defaultRowHeight="15" customHeight="1"/>
  <cols>
    <col min="1" max="1" width="18.453125" customWidth="1"/>
    <col min="2" max="3" width="9.08984375" customWidth="1"/>
    <col min="4" max="4" width="16" customWidth="1"/>
    <col min="5" max="26" width="9.08984375" customWidth="1"/>
  </cols>
  <sheetData>
    <row r="1" spans="1:26" ht="14.5">
      <c r="A1" s="143" t="s">
        <v>224</v>
      </c>
      <c r="B1" s="144"/>
      <c r="C1" s="144"/>
      <c r="D1" s="144"/>
      <c r="E1" s="144"/>
      <c r="F1" s="14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>
      <c r="A2" s="5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>
      <c r="A3" s="63" t="s">
        <v>2</v>
      </c>
      <c r="B3" s="64" t="s">
        <v>4</v>
      </c>
      <c r="C3" s="65" t="s">
        <v>6</v>
      </c>
      <c r="D3" s="66" t="s">
        <v>7</v>
      </c>
      <c r="E3" s="73" t="s">
        <v>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>
      <c r="A4" s="74">
        <v>1533</v>
      </c>
      <c r="B4" s="87">
        <v>675</v>
      </c>
      <c r="C4" s="87">
        <v>425</v>
      </c>
      <c r="D4" s="74">
        <v>5835</v>
      </c>
      <c r="E4" s="75">
        <f>SUM(A4:D4)</f>
        <v>8468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1"/>
      <c r="B6" s="1"/>
      <c r="C6" s="1"/>
      <c r="D6" s="1"/>
      <c r="E6" s="1"/>
      <c r="F6" s="1"/>
      <c r="G6" s="1"/>
      <c r="H6" s="1"/>
      <c r="I6" s="8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>
      <c r="A7" s="53" t="s">
        <v>214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>
      <c r="A8" s="63" t="s">
        <v>2</v>
      </c>
      <c r="B8" s="64" t="s">
        <v>4</v>
      </c>
      <c r="C8" s="65" t="s">
        <v>6</v>
      </c>
      <c r="D8" s="66" t="s">
        <v>7</v>
      </c>
      <c r="E8" s="73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>
      <c r="A9" s="74">
        <v>2668</v>
      </c>
      <c r="B9" s="74">
        <v>2180</v>
      </c>
      <c r="C9" s="87">
        <v>875</v>
      </c>
      <c r="D9" s="74">
        <v>1387</v>
      </c>
      <c r="E9" s="75">
        <f>SUM(A9:D9)</f>
        <v>7110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F1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00"/>
  <sheetViews>
    <sheetView zoomScale="49" workbookViewId="0">
      <selection activeCell="J11" sqref="J11"/>
    </sheetView>
  </sheetViews>
  <sheetFormatPr defaultColWidth="14.453125" defaultRowHeight="15" customHeight="1"/>
  <cols>
    <col min="1" max="1" width="20" customWidth="1"/>
    <col min="2" max="2" width="25.453125" customWidth="1"/>
    <col min="3" max="3" width="17.08984375" customWidth="1"/>
    <col min="4" max="4" width="16.08984375" customWidth="1"/>
    <col min="5" max="5" width="16.26953125" customWidth="1"/>
    <col min="6" max="6" width="15.81640625" customWidth="1"/>
    <col min="7" max="7" width="23.7265625" customWidth="1"/>
    <col min="8" max="8" width="12.453125" customWidth="1"/>
    <col min="9" max="9" width="20.54296875" customWidth="1"/>
    <col min="10" max="10" width="27.08984375" customWidth="1"/>
    <col min="11" max="11" width="26.54296875" customWidth="1"/>
    <col min="12" max="26" width="8.7265625" customWidth="1"/>
  </cols>
  <sheetData>
    <row r="1" spans="1:11" ht="18.5">
      <c r="A1" s="145" t="s">
        <v>225</v>
      </c>
      <c r="B1" s="147" t="s">
        <v>19</v>
      </c>
      <c r="C1" s="148"/>
      <c r="D1" s="148"/>
      <c r="E1" s="148"/>
      <c r="F1" s="148"/>
      <c r="G1" s="148"/>
      <c r="H1" s="148"/>
      <c r="I1" s="148"/>
      <c r="J1" s="148"/>
      <c r="K1" s="149"/>
    </row>
    <row r="2" spans="1:11" ht="14.5">
      <c r="A2" s="146"/>
      <c r="B2" s="15" t="s">
        <v>17</v>
      </c>
      <c r="C2" s="150" t="s">
        <v>226</v>
      </c>
      <c r="D2" s="151"/>
      <c r="E2" s="151"/>
      <c r="F2" s="151"/>
      <c r="G2" s="152"/>
      <c r="H2" s="89"/>
      <c r="I2" s="17" t="s">
        <v>20</v>
      </c>
      <c r="J2" s="17" t="s">
        <v>22</v>
      </c>
      <c r="K2" s="19" t="s">
        <v>23</v>
      </c>
    </row>
    <row r="3" spans="1:11" ht="14.5">
      <c r="A3" s="146"/>
      <c r="B3" s="15" t="s">
        <v>216</v>
      </c>
      <c r="C3" s="153" t="s">
        <v>36</v>
      </c>
      <c r="D3" s="155" t="s">
        <v>25</v>
      </c>
      <c r="E3" s="151"/>
      <c r="F3" s="151"/>
      <c r="G3" s="152"/>
      <c r="H3" s="156" t="s">
        <v>227</v>
      </c>
      <c r="I3" s="17" t="s">
        <v>228</v>
      </c>
      <c r="J3" s="17" t="s">
        <v>229</v>
      </c>
      <c r="K3" s="19" t="s">
        <v>230</v>
      </c>
    </row>
    <row r="4" spans="1:11" ht="15.5">
      <c r="A4" s="140"/>
      <c r="B4" s="25" t="s">
        <v>30</v>
      </c>
      <c r="C4" s="154"/>
      <c r="D4" s="90" t="s">
        <v>2</v>
      </c>
      <c r="E4" s="90" t="s">
        <v>4</v>
      </c>
      <c r="F4" s="90" t="s">
        <v>6</v>
      </c>
      <c r="G4" s="90" t="s">
        <v>7</v>
      </c>
      <c r="H4" s="157"/>
      <c r="I4" s="35" t="s">
        <v>30</v>
      </c>
      <c r="J4" s="37"/>
      <c r="K4" s="37"/>
    </row>
    <row r="5" spans="1:11" ht="14.5">
      <c r="A5" s="91" t="s">
        <v>46</v>
      </c>
      <c r="B5" s="40">
        <f t="shared" ref="B5:B42" si="0">SUM(C5,H5)</f>
        <v>3223433</v>
      </c>
      <c r="C5" s="92">
        <f t="shared" ref="C5:C42" si="1">SUM(D5:G5)</f>
        <v>3222505</v>
      </c>
      <c r="D5" s="92">
        <v>1510380</v>
      </c>
      <c r="E5" s="92">
        <v>495846</v>
      </c>
      <c r="F5" s="92">
        <v>799969</v>
      </c>
      <c r="G5" s="92">
        <v>416310</v>
      </c>
      <c r="H5" s="92">
        <v>928</v>
      </c>
      <c r="I5" s="76">
        <v>2957551</v>
      </c>
      <c r="J5" s="93">
        <f t="shared" ref="J5:J43" si="2">(B5-I5)/I5</f>
        <v>8.9899379588044295E-2</v>
      </c>
      <c r="K5" s="77">
        <f>B5/$B$43*100</f>
        <v>1.9833731361658045</v>
      </c>
    </row>
    <row r="6" spans="1:11" ht="14.5">
      <c r="A6" s="91" t="s">
        <v>85</v>
      </c>
      <c r="B6" s="40">
        <f t="shared" si="0"/>
        <v>2998939</v>
      </c>
      <c r="C6" s="92">
        <f t="shared" si="1"/>
        <v>2998939</v>
      </c>
      <c r="D6" s="92">
        <v>1318777</v>
      </c>
      <c r="E6" s="92">
        <v>575874</v>
      </c>
      <c r="F6" s="92">
        <v>917640</v>
      </c>
      <c r="G6" s="92">
        <v>186648</v>
      </c>
      <c r="H6" s="92">
        <v>0</v>
      </c>
      <c r="I6" s="76">
        <v>2720893</v>
      </c>
      <c r="J6" s="93">
        <f t="shared" si="2"/>
        <v>0.10218924448701217</v>
      </c>
      <c r="K6" s="77">
        <f>B6/B$43*100</f>
        <v>1.8452423393319921</v>
      </c>
    </row>
    <row r="7" spans="1:11" ht="14.5">
      <c r="A7" s="91" t="s">
        <v>90</v>
      </c>
      <c r="B7" s="40">
        <f t="shared" si="0"/>
        <v>3103795</v>
      </c>
      <c r="C7" s="92">
        <f t="shared" si="1"/>
        <v>3102760</v>
      </c>
      <c r="D7" s="92">
        <v>1250821</v>
      </c>
      <c r="E7" s="92">
        <v>477984</v>
      </c>
      <c r="F7" s="92">
        <v>1126489</v>
      </c>
      <c r="G7" s="92">
        <v>247466</v>
      </c>
      <c r="H7" s="92">
        <v>1035</v>
      </c>
      <c r="I7" s="76">
        <v>2869279</v>
      </c>
      <c r="J7" s="93">
        <f t="shared" si="2"/>
        <v>8.1733425017225581E-2</v>
      </c>
      <c r="K7" s="77">
        <f t="shared" ref="K7:K43" si="3">(B7/B$43)*100</f>
        <v>1.9097600673461317</v>
      </c>
    </row>
    <row r="8" spans="1:11" ht="14.5">
      <c r="A8" s="91" t="s">
        <v>97</v>
      </c>
      <c r="B8" s="40">
        <f t="shared" si="0"/>
        <v>4526285</v>
      </c>
      <c r="C8" s="92">
        <f t="shared" si="1"/>
        <v>4520725</v>
      </c>
      <c r="D8" s="92">
        <v>2417336</v>
      </c>
      <c r="E8" s="92">
        <v>642574</v>
      </c>
      <c r="F8" s="92">
        <v>997286</v>
      </c>
      <c r="G8" s="92">
        <v>463529</v>
      </c>
      <c r="H8" s="92">
        <v>5560</v>
      </c>
      <c r="I8" s="76">
        <v>4228685</v>
      </c>
      <c r="J8" s="93">
        <f t="shared" si="2"/>
        <v>7.0376488199050055E-2</v>
      </c>
      <c r="K8" s="77">
        <f t="shared" si="3"/>
        <v>2.7850158745754103</v>
      </c>
    </row>
    <row r="9" spans="1:11" ht="14.5">
      <c r="A9" s="91" t="s">
        <v>103</v>
      </c>
      <c r="B9" s="40">
        <f t="shared" si="0"/>
        <v>3149318</v>
      </c>
      <c r="C9" s="92">
        <f t="shared" si="1"/>
        <v>3149317</v>
      </c>
      <c r="D9" s="92">
        <v>1543079</v>
      </c>
      <c r="E9" s="92">
        <v>552052</v>
      </c>
      <c r="F9" s="92">
        <v>812434</v>
      </c>
      <c r="G9" s="92">
        <v>241752</v>
      </c>
      <c r="H9" s="92">
        <v>1</v>
      </c>
      <c r="I9" s="76">
        <v>2838911</v>
      </c>
      <c r="J9" s="93">
        <f t="shared" si="2"/>
        <v>0.10934016600027265</v>
      </c>
      <c r="K9" s="77">
        <f t="shared" si="3"/>
        <v>1.9377702959681244</v>
      </c>
    </row>
    <row r="10" spans="1:11" ht="14.5">
      <c r="A10" s="91" t="s">
        <v>109</v>
      </c>
      <c r="B10" s="40">
        <f t="shared" si="0"/>
        <v>1102635</v>
      </c>
      <c r="C10" s="92">
        <f t="shared" si="1"/>
        <v>1102570</v>
      </c>
      <c r="D10" s="92">
        <v>517821</v>
      </c>
      <c r="E10" s="92">
        <v>274233</v>
      </c>
      <c r="F10" s="92">
        <v>251555</v>
      </c>
      <c r="G10" s="92">
        <v>58961</v>
      </c>
      <c r="H10" s="92">
        <v>65</v>
      </c>
      <c r="I10" s="76">
        <v>992391</v>
      </c>
      <c r="J10" s="93">
        <f t="shared" si="2"/>
        <v>0.1110892783187272</v>
      </c>
      <c r="K10" s="77">
        <f t="shared" si="3"/>
        <v>0.67844954059730167</v>
      </c>
    </row>
    <row r="11" spans="1:11" ht="14.5">
      <c r="A11" s="91" t="s">
        <v>113</v>
      </c>
      <c r="B11" s="40">
        <f t="shared" si="0"/>
        <v>3872250</v>
      </c>
      <c r="C11" s="92">
        <f t="shared" si="1"/>
        <v>3872249</v>
      </c>
      <c r="D11" s="92">
        <v>1325116</v>
      </c>
      <c r="E11" s="92">
        <v>1144588</v>
      </c>
      <c r="F11" s="92">
        <v>870419</v>
      </c>
      <c r="G11" s="92">
        <v>532126</v>
      </c>
      <c r="H11" s="92">
        <v>1</v>
      </c>
      <c r="I11" s="76">
        <v>3684223</v>
      </c>
      <c r="J11" s="93">
        <f t="shared" si="2"/>
        <v>5.1035727207609315E-2</v>
      </c>
      <c r="K11" s="77">
        <f t="shared" si="3"/>
        <v>2.3825891918702937</v>
      </c>
    </row>
    <row r="12" spans="1:11" ht="14.5">
      <c r="A12" s="91" t="s">
        <v>118</v>
      </c>
      <c r="B12" s="40">
        <f t="shared" si="0"/>
        <v>2982755</v>
      </c>
      <c r="C12" s="92">
        <f t="shared" si="1"/>
        <v>2982755</v>
      </c>
      <c r="D12" s="92">
        <v>999635</v>
      </c>
      <c r="E12" s="92">
        <v>464771</v>
      </c>
      <c r="F12" s="92">
        <v>1325545</v>
      </c>
      <c r="G12" s="92">
        <v>192804</v>
      </c>
      <c r="H12" s="92">
        <v>0</v>
      </c>
      <c r="I12" s="76">
        <v>2811201</v>
      </c>
      <c r="J12" s="93">
        <f t="shared" si="2"/>
        <v>6.1025163266518474E-2</v>
      </c>
      <c r="K12" s="77">
        <f t="shared" si="3"/>
        <v>1.8352843501832468</v>
      </c>
    </row>
    <row r="13" spans="1:11" ht="14.5">
      <c r="A13" s="91" t="s">
        <v>120</v>
      </c>
      <c r="B13" s="40">
        <f t="shared" si="0"/>
        <v>2274633</v>
      </c>
      <c r="C13" s="92">
        <f t="shared" si="1"/>
        <v>2274165</v>
      </c>
      <c r="D13" s="92">
        <v>925608</v>
      </c>
      <c r="E13" s="92">
        <v>452782</v>
      </c>
      <c r="F13" s="92">
        <v>631124</v>
      </c>
      <c r="G13" s="92">
        <v>264651</v>
      </c>
      <c r="H13" s="92">
        <v>468</v>
      </c>
      <c r="I13" s="76">
        <v>2104273</v>
      </c>
      <c r="J13" s="93">
        <f t="shared" si="2"/>
        <v>8.0959077077926669E-2</v>
      </c>
      <c r="K13" s="77">
        <f t="shared" si="3"/>
        <v>1.3995780234415396</v>
      </c>
    </row>
    <row r="14" spans="1:11" ht="14.5">
      <c r="A14" s="91" t="s">
        <v>125</v>
      </c>
      <c r="B14" s="40">
        <f t="shared" si="0"/>
        <v>5333316</v>
      </c>
      <c r="C14" s="92">
        <f t="shared" si="1"/>
        <v>5328096</v>
      </c>
      <c r="D14" s="92">
        <v>2349519</v>
      </c>
      <c r="E14" s="92">
        <v>1420907</v>
      </c>
      <c r="F14" s="92">
        <v>1287916</v>
      </c>
      <c r="G14" s="92">
        <v>269754</v>
      </c>
      <c r="H14" s="92">
        <v>5220</v>
      </c>
      <c r="I14" s="76">
        <v>4689850</v>
      </c>
      <c r="J14" s="93">
        <f t="shared" si="2"/>
        <v>0.13720396174717742</v>
      </c>
      <c r="K14" s="77">
        <f t="shared" si="3"/>
        <v>3.2815807498040952</v>
      </c>
    </row>
    <row r="15" spans="1:11" ht="14.5">
      <c r="A15" s="91" t="s">
        <v>126</v>
      </c>
      <c r="B15" s="40">
        <f t="shared" si="0"/>
        <v>1426145</v>
      </c>
      <c r="C15" s="92">
        <f t="shared" si="1"/>
        <v>1426145</v>
      </c>
      <c r="D15" s="92">
        <v>697329</v>
      </c>
      <c r="E15" s="92">
        <v>178743</v>
      </c>
      <c r="F15" s="92">
        <v>424893</v>
      </c>
      <c r="G15" s="92">
        <v>125180</v>
      </c>
      <c r="H15" s="92">
        <v>0</v>
      </c>
      <c r="I15" s="76">
        <v>1292802</v>
      </c>
      <c r="J15" s="93">
        <f t="shared" si="2"/>
        <v>0.10314263127686993</v>
      </c>
      <c r="K15" s="77">
        <f t="shared" si="3"/>
        <v>0.87750472284585446</v>
      </c>
    </row>
    <row r="16" spans="1:11" ht="14.5">
      <c r="A16" s="91" t="s">
        <v>130</v>
      </c>
      <c r="B16" s="40">
        <f t="shared" si="0"/>
        <v>5169076</v>
      </c>
      <c r="C16" s="92">
        <f t="shared" si="1"/>
        <v>5157504</v>
      </c>
      <c r="D16" s="92">
        <v>1859014</v>
      </c>
      <c r="E16" s="92">
        <v>1894093</v>
      </c>
      <c r="F16" s="92">
        <v>1046693</v>
      </c>
      <c r="G16" s="92">
        <v>357704</v>
      </c>
      <c r="H16" s="92">
        <v>11572</v>
      </c>
      <c r="I16" s="76">
        <v>4729503</v>
      </c>
      <c r="J16" s="93">
        <f t="shared" si="2"/>
        <v>9.2942746838304155E-2</v>
      </c>
      <c r="K16" s="77">
        <f t="shared" si="3"/>
        <v>3.1805241421799031</v>
      </c>
    </row>
    <row r="17" spans="1:11" ht="14.5">
      <c r="A17" s="91" t="s">
        <v>135</v>
      </c>
      <c r="B17" s="40">
        <f t="shared" si="0"/>
        <v>1549094</v>
      </c>
      <c r="C17" s="92">
        <f t="shared" si="1"/>
        <v>1549080</v>
      </c>
      <c r="D17" s="92">
        <v>923213</v>
      </c>
      <c r="E17" s="92">
        <v>329579</v>
      </c>
      <c r="F17" s="92">
        <v>266425</v>
      </c>
      <c r="G17" s="92">
        <v>29863</v>
      </c>
      <c r="H17" s="92">
        <v>14</v>
      </c>
      <c r="I17" s="76">
        <v>1367721</v>
      </c>
      <c r="J17" s="93">
        <f t="shared" si="2"/>
        <v>0.13260964772786263</v>
      </c>
      <c r="K17" s="77">
        <f t="shared" si="3"/>
        <v>0.95315504463583722</v>
      </c>
    </row>
    <row r="18" spans="1:11" ht="14.5">
      <c r="A18" s="91" t="s">
        <v>137</v>
      </c>
      <c r="B18" s="40">
        <f t="shared" si="0"/>
        <v>3255588</v>
      </c>
      <c r="C18" s="92">
        <f t="shared" si="1"/>
        <v>3254889</v>
      </c>
      <c r="D18" s="92">
        <v>1575336</v>
      </c>
      <c r="E18" s="92">
        <v>654283</v>
      </c>
      <c r="F18" s="92">
        <v>743343</v>
      </c>
      <c r="G18" s="92">
        <v>281927</v>
      </c>
      <c r="H18" s="92">
        <v>699</v>
      </c>
      <c r="I18" s="76">
        <v>3045896</v>
      </c>
      <c r="J18" s="93">
        <f t="shared" si="2"/>
        <v>6.8844110238826278E-2</v>
      </c>
      <c r="K18" s="77">
        <f t="shared" si="3"/>
        <v>2.0031580559061597</v>
      </c>
    </row>
    <row r="19" spans="1:11" ht="14.5">
      <c r="A19" s="91" t="s">
        <v>141</v>
      </c>
      <c r="B19" s="40">
        <f t="shared" si="0"/>
        <v>6979372</v>
      </c>
      <c r="C19" s="92">
        <f t="shared" si="1"/>
        <v>6928890</v>
      </c>
      <c r="D19" s="92">
        <v>2248190</v>
      </c>
      <c r="E19" s="92">
        <v>2307447</v>
      </c>
      <c r="F19" s="92">
        <v>1401174</v>
      </c>
      <c r="G19" s="92">
        <v>972079</v>
      </c>
      <c r="H19" s="92">
        <v>50482</v>
      </c>
      <c r="I19" s="76">
        <v>6529210</v>
      </c>
      <c r="J19" s="93">
        <f t="shared" si="2"/>
        <v>6.8945860218923877E-2</v>
      </c>
      <c r="K19" s="77">
        <f t="shared" si="3"/>
        <v>4.2943963569609807</v>
      </c>
    </row>
    <row r="20" spans="1:11" ht="14.5">
      <c r="A20" s="91" t="s">
        <v>145</v>
      </c>
      <c r="B20" s="40">
        <f t="shared" si="0"/>
        <v>2011620</v>
      </c>
      <c r="C20" s="92">
        <f t="shared" si="1"/>
        <v>2011620</v>
      </c>
      <c r="D20" s="92">
        <v>911497</v>
      </c>
      <c r="E20" s="92">
        <v>425076</v>
      </c>
      <c r="F20" s="92">
        <v>569237</v>
      </c>
      <c r="G20" s="92">
        <v>105810</v>
      </c>
      <c r="H20" s="92">
        <v>0</v>
      </c>
      <c r="I20" s="76">
        <v>1843579</v>
      </c>
      <c r="J20" s="93">
        <f t="shared" si="2"/>
        <v>9.1149335070533993E-2</v>
      </c>
      <c r="K20" s="77">
        <f t="shared" si="3"/>
        <v>1.2377465479114522</v>
      </c>
    </row>
    <row r="21" spans="1:11" ht="15.75" customHeight="1">
      <c r="A21" s="91" t="s">
        <v>152</v>
      </c>
      <c r="B21" s="40">
        <f t="shared" si="0"/>
        <v>3409600</v>
      </c>
      <c r="C21" s="92">
        <f t="shared" si="1"/>
        <v>3409109</v>
      </c>
      <c r="D21" s="92">
        <v>1963269</v>
      </c>
      <c r="E21" s="92">
        <v>469290</v>
      </c>
      <c r="F21" s="92">
        <v>664912</v>
      </c>
      <c r="G21" s="92">
        <v>311638</v>
      </c>
      <c r="H21" s="92">
        <v>491</v>
      </c>
      <c r="I21" s="76">
        <v>3029041</v>
      </c>
      <c r="J21" s="93">
        <f t="shared" si="2"/>
        <v>0.12563679395557867</v>
      </c>
      <c r="K21" s="77">
        <f t="shared" si="3"/>
        <v>2.0979213915942809</v>
      </c>
    </row>
    <row r="22" spans="1:11" ht="15.75" customHeight="1">
      <c r="A22" s="91" t="s">
        <v>159</v>
      </c>
      <c r="B22" s="40">
        <f t="shared" si="0"/>
        <v>1992056</v>
      </c>
      <c r="C22" s="92">
        <f t="shared" si="1"/>
        <v>1992056</v>
      </c>
      <c r="D22" s="92">
        <v>1051914</v>
      </c>
      <c r="E22" s="92">
        <v>214602</v>
      </c>
      <c r="F22" s="92">
        <v>553345</v>
      </c>
      <c r="G22" s="92">
        <v>172195</v>
      </c>
      <c r="H22" s="92">
        <v>0</v>
      </c>
      <c r="I22" s="76">
        <v>1781922</v>
      </c>
      <c r="J22" s="93">
        <f t="shared" si="2"/>
        <v>0.1179254759748182</v>
      </c>
      <c r="K22" s="77">
        <f t="shared" si="3"/>
        <v>1.2257088502034656</v>
      </c>
    </row>
    <row r="23" spans="1:11" ht="15.75" customHeight="1">
      <c r="A23" s="91" t="s">
        <v>165</v>
      </c>
      <c r="B23" s="40">
        <f t="shared" si="0"/>
        <v>7418129</v>
      </c>
      <c r="C23" s="92">
        <f t="shared" si="1"/>
        <v>7399903</v>
      </c>
      <c r="D23" s="92">
        <v>2744512</v>
      </c>
      <c r="E23" s="92">
        <v>1634226</v>
      </c>
      <c r="F23" s="92">
        <v>2138845</v>
      </c>
      <c r="G23" s="92">
        <v>882320</v>
      </c>
      <c r="H23" s="92">
        <v>18226</v>
      </c>
      <c r="I23" s="76">
        <v>6779311</v>
      </c>
      <c r="J23" s="93">
        <f t="shared" si="2"/>
        <v>9.4230519886165418E-2</v>
      </c>
      <c r="K23" s="77">
        <f t="shared" si="3"/>
        <v>4.5643628327973635</v>
      </c>
    </row>
    <row r="24" spans="1:11" ht="15.75" customHeight="1">
      <c r="A24" s="91" t="s">
        <v>170</v>
      </c>
      <c r="B24" s="40">
        <f t="shared" si="0"/>
        <v>8477042</v>
      </c>
      <c r="C24" s="92">
        <f t="shared" si="1"/>
        <v>8470945</v>
      </c>
      <c r="D24" s="92">
        <v>4253238</v>
      </c>
      <c r="E24" s="92">
        <v>1065567</v>
      </c>
      <c r="F24" s="92">
        <v>2381076</v>
      </c>
      <c r="G24" s="92">
        <v>771064</v>
      </c>
      <c r="H24" s="92">
        <v>6097</v>
      </c>
      <c r="I24" s="76">
        <v>7539983</v>
      </c>
      <c r="J24" s="93">
        <f t="shared" si="2"/>
        <v>0.12427866216674494</v>
      </c>
      <c r="K24" s="77">
        <f t="shared" si="3"/>
        <v>5.2159102971736173</v>
      </c>
    </row>
    <row r="25" spans="1:11" ht="15.75" customHeight="1">
      <c r="A25" s="91" t="s">
        <v>231</v>
      </c>
      <c r="B25" s="40">
        <f t="shared" si="0"/>
        <v>3938303</v>
      </c>
      <c r="C25" s="92">
        <f t="shared" si="1"/>
        <v>3937953</v>
      </c>
      <c r="D25" s="92">
        <v>2117388</v>
      </c>
      <c r="E25" s="92">
        <v>813762</v>
      </c>
      <c r="F25" s="92">
        <v>765928</v>
      </c>
      <c r="G25" s="92">
        <v>240875</v>
      </c>
      <c r="H25" s="92">
        <v>350</v>
      </c>
      <c r="I25" s="76">
        <v>3408441</v>
      </c>
      <c r="J25" s="93">
        <f t="shared" si="2"/>
        <v>0.15545582276471853</v>
      </c>
      <c r="K25" s="77">
        <f t="shared" si="3"/>
        <v>2.4232314964453106</v>
      </c>
    </row>
    <row r="26" spans="1:11" ht="15.75" customHeight="1">
      <c r="A26" s="91" t="s">
        <v>182</v>
      </c>
      <c r="B26" s="40">
        <f t="shared" si="0"/>
        <v>2333656</v>
      </c>
      <c r="C26" s="92">
        <f t="shared" si="1"/>
        <v>2333656</v>
      </c>
      <c r="D26" s="92">
        <v>1059827</v>
      </c>
      <c r="E26" s="92">
        <v>585547</v>
      </c>
      <c r="F26" s="92">
        <v>463567</v>
      </c>
      <c r="G26" s="92">
        <v>224715</v>
      </c>
      <c r="H26" s="92">
        <v>0</v>
      </c>
      <c r="I26" s="76">
        <v>2137951</v>
      </c>
      <c r="J26" s="93">
        <f t="shared" si="2"/>
        <v>9.1538580631642164E-2</v>
      </c>
      <c r="K26" s="77">
        <f t="shared" si="3"/>
        <v>1.4358947803326909</v>
      </c>
    </row>
    <row r="27" spans="1:11" ht="15.75" customHeight="1">
      <c r="A27" s="91" t="s">
        <v>187</v>
      </c>
      <c r="B27" s="40">
        <f t="shared" si="0"/>
        <v>3241621</v>
      </c>
      <c r="C27" s="92">
        <f t="shared" si="1"/>
        <v>3241620</v>
      </c>
      <c r="D27" s="92">
        <v>1041834</v>
      </c>
      <c r="E27" s="92">
        <v>1461813</v>
      </c>
      <c r="F27" s="92">
        <v>471985</v>
      </c>
      <c r="G27" s="92">
        <v>265988</v>
      </c>
      <c r="H27" s="92">
        <v>1</v>
      </c>
      <c r="I27" s="76">
        <v>3050346</v>
      </c>
      <c r="J27" s="93">
        <f t="shared" si="2"/>
        <v>6.2706001220845117E-2</v>
      </c>
      <c r="K27" s="77">
        <f t="shared" si="3"/>
        <v>1.9945641832887269</v>
      </c>
    </row>
    <row r="28" spans="1:11" ht="15.75" customHeight="1">
      <c r="A28" s="91" t="s">
        <v>188</v>
      </c>
      <c r="B28" s="40">
        <f t="shared" si="0"/>
        <v>3742133</v>
      </c>
      <c r="C28" s="92">
        <f t="shared" si="1"/>
        <v>3741227</v>
      </c>
      <c r="D28" s="92">
        <v>1604029</v>
      </c>
      <c r="E28" s="92">
        <v>963241</v>
      </c>
      <c r="F28" s="92">
        <v>886799</v>
      </c>
      <c r="G28" s="92">
        <v>287158</v>
      </c>
      <c r="H28" s="92">
        <v>906</v>
      </c>
      <c r="I28" s="76">
        <v>3423661</v>
      </c>
      <c r="J28" s="93">
        <f t="shared" si="2"/>
        <v>9.302089196331062E-2</v>
      </c>
      <c r="K28" s="77">
        <f t="shared" si="3"/>
        <v>2.3025284112185829</v>
      </c>
    </row>
    <row r="29" spans="1:11" ht="15.75" customHeight="1">
      <c r="A29" s="91" t="s">
        <v>189</v>
      </c>
      <c r="B29" s="40">
        <f t="shared" si="0"/>
        <v>21281072</v>
      </c>
      <c r="C29" s="92">
        <f t="shared" si="1"/>
        <v>20971332</v>
      </c>
      <c r="D29" s="92">
        <v>6736099</v>
      </c>
      <c r="E29" s="92">
        <v>4965463</v>
      </c>
      <c r="F29" s="92">
        <v>5839316</v>
      </c>
      <c r="G29" s="92">
        <v>3430454</v>
      </c>
      <c r="H29" s="92">
        <v>309740</v>
      </c>
      <c r="I29" s="76">
        <v>19453437</v>
      </c>
      <c r="J29" s="93">
        <f t="shared" si="2"/>
        <v>9.3949208049970812E-2</v>
      </c>
      <c r="K29" s="77">
        <f t="shared" si="3"/>
        <v>13.094209345629423</v>
      </c>
    </row>
    <row r="30" spans="1:11" ht="15.75" customHeight="1">
      <c r="A30" s="91" t="s">
        <v>190</v>
      </c>
      <c r="B30" s="40">
        <f t="shared" si="0"/>
        <v>3635043</v>
      </c>
      <c r="C30" s="92">
        <f t="shared" si="1"/>
        <v>3635003</v>
      </c>
      <c r="D30" s="92">
        <v>1092342</v>
      </c>
      <c r="E30" s="92">
        <v>1261179</v>
      </c>
      <c r="F30" s="92">
        <v>798094</v>
      </c>
      <c r="G30" s="92">
        <v>483388</v>
      </c>
      <c r="H30" s="92">
        <v>40</v>
      </c>
      <c r="I30" s="76">
        <v>3464374</v>
      </c>
      <c r="J30" s="93">
        <f t="shared" si="2"/>
        <v>4.9264022879746815E-2</v>
      </c>
      <c r="K30" s="77">
        <f t="shared" si="3"/>
        <v>2.2366361066004954</v>
      </c>
    </row>
    <row r="31" spans="1:11" ht="15.75" customHeight="1">
      <c r="A31" s="91" t="s">
        <v>191</v>
      </c>
      <c r="B31" s="40">
        <f t="shared" si="0"/>
        <v>5804883</v>
      </c>
      <c r="C31" s="92">
        <f t="shared" si="1"/>
        <v>5804560</v>
      </c>
      <c r="D31" s="92">
        <v>1852892</v>
      </c>
      <c r="E31" s="92">
        <v>2183838</v>
      </c>
      <c r="F31" s="92">
        <v>1075855</v>
      </c>
      <c r="G31" s="92">
        <v>691975</v>
      </c>
      <c r="H31" s="92">
        <v>323</v>
      </c>
      <c r="I31" s="76">
        <v>5567020</v>
      </c>
      <c r="J31" s="93">
        <f t="shared" si="2"/>
        <v>4.2727168215670144E-2</v>
      </c>
      <c r="K31" s="77">
        <f t="shared" si="3"/>
        <v>3.5717351658264849</v>
      </c>
    </row>
    <row r="32" spans="1:11" ht="15.75" customHeight="1">
      <c r="A32" s="91" t="s">
        <v>192</v>
      </c>
      <c r="B32" s="40">
        <f t="shared" si="0"/>
        <v>9857468</v>
      </c>
      <c r="C32" s="92">
        <f t="shared" si="1"/>
        <v>9856268</v>
      </c>
      <c r="D32" s="92">
        <v>3680576</v>
      </c>
      <c r="E32" s="92">
        <v>2772268</v>
      </c>
      <c r="F32" s="92">
        <v>2305295</v>
      </c>
      <c r="G32" s="92">
        <v>1098129</v>
      </c>
      <c r="H32" s="92">
        <v>1200</v>
      </c>
      <c r="I32" s="76">
        <v>9109445</v>
      </c>
      <c r="J32" s="93">
        <f t="shared" si="2"/>
        <v>8.2115101413971978E-2</v>
      </c>
      <c r="K32" s="77">
        <f t="shared" si="3"/>
        <v>6.0652841929129782</v>
      </c>
    </row>
    <row r="33" spans="1:11" ht="15.75" customHeight="1">
      <c r="A33" s="91" t="s">
        <v>193</v>
      </c>
      <c r="B33" s="40">
        <f t="shared" si="0"/>
        <v>3792527</v>
      </c>
      <c r="C33" s="92">
        <f t="shared" si="1"/>
        <v>3792351</v>
      </c>
      <c r="D33" s="92">
        <v>1701274</v>
      </c>
      <c r="E33" s="92">
        <v>1333393</v>
      </c>
      <c r="F33" s="92">
        <v>654128</v>
      </c>
      <c r="G33" s="92">
        <v>103556</v>
      </c>
      <c r="H33" s="92">
        <v>176</v>
      </c>
      <c r="I33" s="76">
        <v>3450028</v>
      </c>
      <c r="J33" s="93">
        <f t="shared" si="2"/>
        <v>9.9274266759574126E-2</v>
      </c>
      <c r="K33" s="77">
        <f t="shared" si="3"/>
        <v>2.333535758299766</v>
      </c>
    </row>
    <row r="34" spans="1:11" ht="15.75" customHeight="1">
      <c r="A34" s="91" t="s">
        <v>194</v>
      </c>
      <c r="B34" s="40">
        <f t="shared" si="0"/>
        <v>4021713</v>
      </c>
      <c r="C34" s="92">
        <f t="shared" si="1"/>
        <v>4021070</v>
      </c>
      <c r="D34" s="92">
        <v>1946205</v>
      </c>
      <c r="E34" s="92">
        <v>1290363</v>
      </c>
      <c r="F34" s="92">
        <v>657654</v>
      </c>
      <c r="G34" s="92">
        <v>126848</v>
      </c>
      <c r="H34" s="92">
        <v>643</v>
      </c>
      <c r="I34" s="76">
        <v>3725192</v>
      </c>
      <c r="J34" s="93">
        <f t="shared" si="2"/>
        <v>7.9598850206915511E-2</v>
      </c>
      <c r="K34" s="77">
        <f t="shared" si="3"/>
        <v>2.4745535351809038</v>
      </c>
    </row>
    <row r="35" spans="1:11" ht="15.75" customHeight="1">
      <c r="A35" s="91" t="s">
        <v>195</v>
      </c>
      <c r="B35" s="40">
        <f t="shared" si="0"/>
        <v>8267500</v>
      </c>
      <c r="C35" s="92">
        <f t="shared" si="1"/>
        <v>8249103</v>
      </c>
      <c r="D35" s="92">
        <v>2821322</v>
      </c>
      <c r="E35" s="92">
        <v>2820300</v>
      </c>
      <c r="F35" s="92">
        <v>2056193</v>
      </c>
      <c r="G35" s="92">
        <v>551288</v>
      </c>
      <c r="H35" s="92">
        <v>18397</v>
      </c>
      <c r="I35" s="76">
        <v>8306790</v>
      </c>
      <c r="J35" s="93">
        <f t="shared" si="2"/>
        <v>-4.7298655678065776E-3</v>
      </c>
      <c r="K35" s="77">
        <f t="shared" si="3"/>
        <v>5.0869794418716907</v>
      </c>
    </row>
    <row r="36" spans="1:11" ht="15.75" customHeight="1">
      <c r="A36" s="91" t="s">
        <v>196</v>
      </c>
      <c r="B36" s="40">
        <f t="shared" si="0"/>
        <v>3436914</v>
      </c>
      <c r="C36" s="92">
        <f t="shared" si="1"/>
        <v>3436323</v>
      </c>
      <c r="D36" s="92">
        <v>1456358</v>
      </c>
      <c r="E36" s="92">
        <v>944407</v>
      </c>
      <c r="F36" s="92">
        <v>707881</v>
      </c>
      <c r="G36" s="92">
        <v>327677</v>
      </c>
      <c r="H36" s="92">
        <v>591</v>
      </c>
      <c r="I36" s="76">
        <v>3096533</v>
      </c>
      <c r="J36" s="93">
        <f t="shared" si="2"/>
        <v>0.10992325933552137</v>
      </c>
      <c r="K36" s="77">
        <f t="shared" si="3"/>
        <v>2.1147276518271543</v>
      </c>
    </row>
    <row r="37" spans="1:11" ht="15.75" customHeight="1">
      <c r="A37" s="91" t="s">
        <v>197</v>
      </c>
      <c r="B37" s="40">
        <f t="shared" si="0"/>
        <v>6284439</v>
      </c>
      <c r="C37" s="92">
        <f t="shared" si="1"/>
        <v>6270011</v>
      </c>
      <c r="D37" s="92">
        <v>2722185</v>
      </c>
      <c r="E37" s="92">
        <v>1463081</v>
      </c>
      <c r="F37" s="92">
        <v>1382727</v>
      </c>
      <c r="G37" s="92">
        <v>702018</v>
      </c>
      <c r="H37" s="92">
        <v>14428</v>
      </c>
      <c r="I37" s="76">
        <v>5543501</v>
      </c>
      <c r="J37" s="93">
        <f t="shared" si="2"/>
        <v>0.13365885565818425</v>
      </c>
      <c r="K37" s="77">
        <f t="shared" si="3"/>
        <v>3.8668052006890457</v>
      </c>
    </row>
    <row r="38" spans="1:11" ht="15.75" customHeight="1">
      <c r="A38" s="91" t="s">
        <v>198</v>
      </c>
      <c r="B38" s="40">
        <f t="shared" si="0"/>
        <v>2513150</v>
      </c>
      <c r="C38" s="92">
        <f t="shared" si="1"/>
        <v>2513150</v>
      </c>
      <c r="D38" s="92">
        <v>1298264</v>
      </c>
      <c r="E38" s="92">
        <v>512414</v>
      </c>
      <c r="F38" s="92">
        <v>436946</v>
      </c>
      <c r="G38" s="92">
        <v>265526</v>
      </c>
      <c r="H38" s="92">
        <v>0</v>
      </c>
      <c r="I38" s="76">
        <v>2184997</v>
      </c>
      <c r="J38" s="93">
        <f t="shared" si="2"/>
        <v>0.15018464556244243</v>
      </c>
      <c r="K38" s="77">
        <f t="shared" si="3"/>
        <v>1.5463371496026415</v>
      </c>
    </row>
    <row r="39" spans="1:11" ht="15.75" customHeight="1">
      <c r="A39" s="91" t="s">
        <v>199</v>
      </c>
      <c r="B39" s="40">
        <f t="shared" si="0"/>
        <v>2289257</v>
      </c>
      <c r="C39" s="92">
        <f t="shared" si="1"/>
        <v>2289257</v>
      </c>
      <c r="D39" s="92">
        <v>1030190</v>
      </c>
      <c r="E39" s="92">
        <v>350096</v>
      </c>
      <c r="F39" s="92">
        <v>752359</v>
      </c>
      <c r="G39" s="92">
        <v>156612</v>
      </c>
      <c r="H39" s="92">
        <v>0</v>
      </c>
      <c r="I39" s="76">
        <v>2113750</v>
      </c>
      <c r="J39" s="93">
        <f t="shared" si="2"/>
        <v>8.3031105854523946E-2</v>
      </c>
      <c r="K39" s="77">
        <f t="shared" si="3"/>
        <v>1.4085761471014044</v>
      </c>
    </row>
    <row r="40" spans="1:11" ht="15.75" customHeight="1">
      <c r="A40" s="91" t="s">
        <v>200</v>
      </c>
      <c r="B40" s="40">
        <f t="shared" si="0"/>
        <v>1797338</v>
      </c>
      <c r="C40" s="92">
        <f t="shared" si="1"/>
        <v>1797338</v>
      </c>
      <c r="D40" s="92">
        <v>878805</v>
      </c>
      <c r="E40" s="92">
        <v>96414</v>
      </c>
      <c r="F40" s="92">
        <v>774390</v>
      </c>
      <c r="G40" s="92">
        <v>47729</v>
      </c>
      <c r="H40" s="92">
        <v>0</v>
      </c>
      <c r="I40" s="76">
        <v>1650794</v>
      </c>
      <c r="J40" s="93">
        <f t="shared" si="2"/>
        <v>8.8771827375190362E-2</v>
      </c>
      <c r="K40" s="77">
        <f t="shared" si="3"/>
        <v>1.1058991782394656</v>
      </c>
    </row>
    <row r="41" spans="1:11" ht="15.75" customHeight="1">
      <c r="A41" s="91" t="s">
        <v>201</v>
      </c>
      <c r="B41" s="40">
        <f t="shared" si="0"/>
        <v>2030672</v>
      </c>
      <c r="C41" s="92">
        <f t="shared" si="1"/>
        <v>2030672</v>
      </c>
      <c r="D41" s="92">
        <v>1028124</v>
      </c>
      <c r="E41" s="92">
        <v>393375</v>
      </c>
      <c r="F41" s="92">
        <v>490883</v>
      </c>
      <c r="G41" s="92">
        <v>118290</v>
      </c>
      <c r="H41" s="92">
        <v>0</v>
      </c>
      <c r="I41" s="76">
        <v>1771380</v>
      </c>
      <c r="J41" s="93">
        <f t="shared" si="2"/>
        <v>0.1463785297338798</v>
      </c>
      <c r="K41" s="77">
        <f t="shared" si="3"/>
        <v>1.2494692128436009</v>
      </c>
    </row>
    <row r="42" spans="1:11" ht="15.75" customHeight="1">
      <c r="A42" s="91" t="s">
        <v>202</v>
      </c>
      <c r="B42" s="40">
        <f t="shared" si="0"/>
        <v>2</v>
      </c>
      <c r="C42" s="92">
        <f t="shared" si="1"/>
        <v>0</v>
      </c>
      <c r="D42" s="92">
        <v>0</v>
      </c>
      <c r="E42" s="92">
        <v>0</v>
      </c>
      <c r="F42" s="92">
        <v>0</v>
      </c>
      <c r="G42" s="92">
        <v>0</v>
      </c>
      <c r="H42" s="92">
        <v>2</v>
      </c>
      <c r="I42" s="76">
        <v>15950</v>
      </c>
      <c r="J42" s="93">
        <f t="shared" si="2"/>
        <v>-0.99987460815047025</v>
      </c>
      <c r="K42" s="77">
        <f t="shared" si="3"/>
        <v>1.2305967806160726E-6</v>
      </c>
    </row>
    <row r="43" spans="1:11" ht="15.75" customHeight="1">
      <c r="A43" s="94" t="s">
        <v>8</v>
      </c>
      <c r="B43" s="95">
        <f>SUM(B5:B42)</f>
        <v>162522772</v>
      </c>
      <c r="C43" s="96">
        <f t="shared" ref="C43:G43" si="4">SUM(C5:C41)</f>
        <v>162075116</v>
      </c>
      <c r="D43" s="96">
        <f t="shared" si="4"/>
        <v>66453318</v>
      </c>
      <c r="E43" s="96">
        <f t="shared" si="4"/>
        <v>39885471</v>
      </c>
      <c r="F43" s="96">
        <f t="shared" si="4"/>
        <v>39730320</v>
      </c>
      <c r="G43" s="96">
        <f t="shared" si="4"/>
        <v>16006007</v>
      </c>
      <c r="H43" s="96">
        <v>447654</v>
      </c>
      <c r="I43" s="97">
        <f>SUM(I5:I42)</f>
        <v>149309815</v>
      </c>
      <c r="J43" s="98">
        <f t="shared" si="2"/>
        <v>8.8493559515829559E-2</v>
      </c>
      <c r="K43" s="81">
        <f t="shared" si="3"/>
        <v>100</v>
      </c>
    </row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A4"/>
    <mergeCell ref="B1:K1"/>
    <mergeCell ref="C2:G2"/>
    <mergeCell ref="C3:C4"/>
    <mergeCell ref="D3:G3"/>
    <mergeCell ref="H3:H4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opLeftCell="A15" zoomScale="66" workbookViewId="0">
      <selection sqref="A1:A4"/>
    </sheetView>
  </sheetViews>
  <sheetFormatPr defaultColWidth="14.453125" defaultRowHeight="15" customHeight="1"/>
  <cols>
    <col min="1" max="1" width="20" customWidth="1"/>
    <col min="2" max="2" width="11.54296875" customWidth="1"/>
    <col min="3" max="3" width="11.26953125" customWidth="1"/>
    <col min="4" max="5" width="10.7265625" customWidth="1"/>
    <col min="6" max="6" width="10.54296875" customWidth="1"/>
    <col min="7" max="7" width="16.453125" customWidth="1"/>
    <col min="8" max="8" width="15.453125" customWidth="1"/>
    <col min="9" max="9" width="21.54296875" customWidth="1"/>
    <col min="10" max="10" width="9.26953125" customWidth="1"/>
    <col min="11" max="11" width="18.453125" customWidth="1"/>
    <col min="12" max="26" width="8.7265625" customWidth="1"/>
  </cols>
  <sheetData>
    <row r="1" spans="1:26" ht="12" customHeight="1">
      <c r="A1" s="158" t="s">
        <v>225</v>
      </c>
      <c r="B1" s="159" t="s">
        <v>204</v>
      </c>
      <c r="C1" s="148"/>
      <c r="D1" s="148"/>
      <c r="E1" s="148"/>
      <c r="F1" s="148"/>
      <c r="G1" s="148"/>
      <c r="H1" s="148"/>
      <c r="I1" s="148"/>
      <c r="J1" s="148"/>
      <c r="K1" s="160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12" customHeight="1">
      <c r="A2" s="146"/>
      <c r="B2" s="161" t="s">
        <v>232</v>
      </c>
      <c r="C2" s="151"/>
      <c r="D2" s="151"/>
      <c r="E2" s="151"/>
      <c r="F2" s="151"/>
      <c r="G2" s="151"/>
      <c r="H2" s="162"/>
      <c r="I2" s="54" t="s">
        <v>205</v>
      </c>
      <c r="J2" s="55" t="s">
        <v>206</v>
      </c>
      <c r="K2" s="56" t="s">
        <v>207</v>
      </c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ht="12" customHeight="1">
      <c r="A3" s="146"/>
      <c r="B3" s="137" t="s">
        <v>30</v>
      </c>
      <c r="C3" s="139" t="s">
        <v>36</v>
      </c>
      <c r="D3" s="163" t="s">
        <v>25</v>
      </c>
      <c r="E3" s="151"/>
      <c r="F3" s="151"/>
      <c r="G3" s="162"/>
      <c r="H3" s="164" t="s">
        <v>227</v>
      </c>
      <c r="I3" s="55"/>
      <c r="J3" s="55" t="s">
        <v>233</v>
      </c>
      <c r="K3" s="56" t="s">
        <v>234</v>
      </c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12" customHeight="1">
      <c r="A4" s="140"/>
      <c r="B4" s="138"/>
      <c r="C4" s="140"/>
      <c r="D4" s="99" t="s">
        <v>2</v>
      </c>
      <c r="E4" s="99" t="s">
        <v>4</v>
      </c>
      <c r="F4" s="99" t="s">
        <v>6</v>
      </c>
      <c r="G4" s="99" t="s">
        <v>7</v>
      </c>
      <c r="H4" s="157"/>
      <c r="I4" s="55" t="s">
        <v>235</v>
      </c>
      <c r="J4" s="55"/>
      <c r="K4" s="5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2" customHeight="1">
      <c r="A5" s="100" t="s">
        <v>46</v>
      </c>
      <c r="B5" s="101">
        <f t="shared" ref="B5:B42" si="0">SUM(C5,H5)</f>
        <v>2038101</v>
      </c>
      <c r="C5" s="102">
        <f t="shared" ref="C5:C42" si="1">SUM(D5:G5)</f>
        <v>2038101</v>
      </c>
      <c r="D5" s="102">
        <v>873694</v>
      </c>
      <c r="E5" s="102">
        <v>350734</v>
      </c>
      <c r="F5" s="102">
        <v>533659</v>
      </c>
      <c r="G5" s="102">
        <v>280014</v>
      </c>
      <c r="H5" s="102">
        <v>0</v>
      </c>
      <c r="I5" s="58">
        <v>1954302</v>
      </c>
      <c r="J5" s="59">
        <f t="shared" ref="J5:J43" si="2">(B5-I5)/I5*100</f>
        <v>4.287924793609176</v>
      </c>
      <c r="K5" s="60">
        <f t="shared" ref="K5:K43" si="3">(B5/B$43)*100</f>
        <v>1.9688944201969112</v>
      </c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spans="1:26" ht="12" customHeight="1">
      <c r="A6" s="100" t="s">
        <v>85</v>
      </c>
      <c r="B6" s="101">
        <f t="shared" si="0"/>
        <v>1787031</v>
      </c>
      <c r="C6" s="102">
        <f t="shared" si="1"/>
        <v>1787031</v>
      </c>
      <c r="D6" s="102">
        <v>758885</v>
      </c>
      <c r="E6" s="102">
        <v>359682</v>
      </c>
      <c r="F6" s="102">
        <v>547619</v>
      </c>
      <c r="G6" s="102">
        <v>120845</v>
      </c>
      <c r="H6" s="102">
        <v>0</v>
      </c>
      <c r="I6" s="58">
        <v>1729281</v>
      </c>
      <c r="J6" s="59">
        <f t="shared" si="2"/>
        <v>3.3395382242677742</v>
      </c>
      <c r="K6" s="60">
        <f t="shared" si="3"/>
        <v>1.7263498544080527</v>
      </c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spans="1:26" ht="12" customHeight="1">
      <c r="A7" s="100" t="s">
        <v>90</v>
      </c>
      <c r="B7" s="101">
        <f t="shared" si="0"/>
        <v>1901802</v>
      </c>
      <c r="C7" s="102">
        <f t="shared" si="1"/>
        <v>1901802</v>
      </c>
      <c r="D7" s="102">
        <v>685240</v>
      </c>
      <c r="E7" s="102">
        <v>336057</v>
      </c>
      <c r="F7" s="102">
        <v>721217</v>
      </c>
      <c r="G7" s="102">
        <v>159288</v>
      </c>
      <c r="H7" s="102">
        <v>0</v>
      </c>
      <c r="I7" s="58">
        <v>1824440</v>
      </c>
      <c r="J7" s="59">
        <f t="shared" si="2"/>
        <v>4.2403148363333409</v>
      </c>
      <c r="K7" s="60">
        <f t="shared" si="3"/>
        <v>1.837223644029087</v>
      </c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spans="1:26" ht="12" customHeight="1">
      <c r="A8" s="100" t="s">
        <v>97</v>
      </c>
      <c r="B8" s="101">
        <f t="shared" si="0"/>
        <v>2835843</v>
      </c>
      <c r="C8" s="102">
        <f t="shared" si="1"/>
        <v>2828306</v>
      </c>
      <c r="D8" s="102">
        <v>1399798</v>
      </c>
      <c r="E8" s="102">
        <v>474417</v>
      </c>
      <c r="F8" s="102">
        <v>652076</v>
      </c>
      <c r="G8" s="102">
        <v>302015</v>
      </c>
      <c r="H8" s="102">
        <v>7537</v>
      </c>
      <c r="I8" s="58">
        <v>2830457</v>
      </c>
      <c r="J8" s="59">
        <f t="shared" si="2"/>
        <v>0.19028729282939114</v>
      </c>
      <c r="K8" s="60">
        <f t="shared" si="3"/>
        <v>2.7395479710055923</v>
      </c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spans="1:26" ht="12" customHeight="1">
      <c r="A9" s="100" t="s">
        <v>103</v>
      </c>
      <c r="B9" s="101">
        <f t="shared" si="0"/>
        <v>1881544</v>
      </c>
      <c r="C9" s="102">
        <f t="shared" si="1"/>
        <v>1881523</v>
      </c>
      <c r="D9" s="102">
        <v>869696</v>
      </c>
      <c r="E9" s="102">
        <v>347793</v>
      </c>
      <c r="F9" s="102">
        <v>506386</v>
      </c>
      <c r="G9" s="102">
        <v>157648</v>
      </c>
      <c r="H9" s="102">
        <v>21</v>
      </c>
      <c r="I9" s="58">
        <v>1850833</v>
      </c>
      <c r="J9" s="59">
        <f t="shared" si="2"/>
        <v>1.6593069174798591</v>
      </c>
      <c r="K9" s="60">
        <f t="shared" si="3"/>
        <v>1.8176535328499308</v>
      </c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spans="1:26" ht="12" customHeight="1">
      <c r="A10" s="100" t="s">
        <v>109</v>
      </c>
      <c r="B10" s="101">
        <f t="shared" si="0"/>
        <v>743643</v>
      </c>
      <c r="C10" s="102">
        <f t="shared" si="1"/>
        <v>743643</v>
      </c>
      <c r="D10" s="102">
        <v>328452</v>
      </c>
      <c r="E10" s="102">
        <v>208386</v>
      </c>
      <c r="F10" s="102">
        <v>169278</v>
      </c>
      <c r="G10" s="102">
        <v>37527</v>
      </c>
      <c r="H10" s="102">
        <v>0</v>
      </c>
      <c r="I10" s="58">
        <v>711246</v>
      </c>
      <c r="J10" s="59">
        <f t="shared" si="2"/>
        <v>4.5549641052462864</v>
      </c>
      <c r="K10" s="60">
        <f t="shared" si="3"/>
        <v>0.71839155827826573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spans="1:26" ht="12" customHeight="1">
      <c r="A11" s="100" t="s">
        <v>113</v>
      </c>
      <c r="B11" s="101">
        <f t="shared" si="0"/>
        <v>2490120</v>
      </c>
      <c r="C11" s="102">
        <f t="shared" si="1"/>
        <v>2490088</v>
      </c>
      <c r="D11" s="102">
        <v>774557</v>
      </c>
      <c r="E11" s="102">
        <v>795617</v>
      </c>
      <c r="F11" s="102">
        <v>557472</v>
      </c>
      <c r="G11" s="102">
        <v>362442</v>
      </c>
      <c r="H11" s="102">
        <v>32</v>
      </c>
      <c r="I11" s="58">
        <v>2479650</v>
      </c>
      <c r="J11" s="59">
        <f t="shared" si="2"/>
        <v>0.42223700925533847</v>
      </c>
      <c r="K11" s="60">
        <f t="shared" si="3"/>
        <v>2.405564480671337</v>
      </c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spans="1:26" ht="12" customHeight="1">
      <c r="A12" s="100" t="s">
        <v>118</v>
      </c>
      <c r="B12" s="101">
        <f t="shared" si="0"/>
        <v>1802336</v>
      </c>
      <c r="C12" s="102">
        <f t="shared" si="1"/>
        <v>1802336</v>
      </c>
      <c r="D12" s="102">
        <v>569295</v>
      </c>
      <c r="E12" s="102">
        <v>302741</v>
      </c>
      <c r="F12" s="102">
        <v>809997</v>
      </c>
      <c r="G12" s="102">
        <v>120303</v>
      </c>
      <c r="H12" s="102">
        <v>0</v>
      </c>
      <c r="I12" s="58">
        <v>1744525</v>
      </c>
      <c r="J12" s="59">
        <f t="shared" si="2"/>
        <v>3.3138533411673663</v>
      </c>
      <c r="K12" s="60">
        <f t="shared" si="3"/>
        <v>1.7411351516534364</v>
      </c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spans="1:26" ht="12" customHeight="1">
      <c r="A13" s="100" t="s">
        <v>120</v>
      </c>
      <c r="B13" s="101">
        <f t="shared" si="0"/>
        <v>1431578</v>
      </c>
      <c r="C13" s="102">
        <f t="shared" si="1"/>
        <v>1431578</v>
      </c>
      <c r="D13" s="102">
        <v>537961</v>
      </c>
      <c r="E13" s="102">
        <v>305885</v>
      </c>
      <c r="F13" s="102">
        <v>407209</v>
      </c>
      <c r="G13" s="102">
        <v>180523</v>
      </c>
      <c r="H13" s="102">
        <v>0</v>
      </c>
      <c r="I13" s="58">
        <v>1383605</v>
      </c>
      <c r="J13" s="59">
        <f t="shared" si="2"/>
        <v>3.46724679370196</v>
      </c>
      <c r="K13" s="60">
        <f t="shared" si="3"/>
        <v>1.3829667598792472</v>
      </c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spans="1:26" ht="12" customHeight="1">
      <c r="A14" s="100" t="s">
        <v>125</v>
      </c>
      <c r="B14" s="101">
        <f t="shared" si="0"/>
        <v>3470092</v>
      </c>
      <c r="C14" s="102">
        <f t="shared" si="1"/>
        <v>3461595</v>
      </c>
      <c r="D14" s="102">
        <v>1398544</v>
      </c>
      <c r="E14" s="102">
        <v>988752</v>
      </c>
      <c r="F14" s="102">
        <v>893077</v>
      </c>
      <c r="G14" s="102">
        <v>181222</v>
      </c>
      <c r="H14" s="102">
        <v>8497</v>
      </c>
      <c r="I14" s="58">
        <v>3225639</v>
      </c>
      <c r="J14" s="59">
        <f t="shared" si="2"/>
        <v>7.5784363966333492</v>
      </c>
      <c r="K14" s="60">
        <f t="shared" si="3"/>
        <v>3.3522601560815386</v>
      </c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spans="1:26" ht="12" customHeight="1">
      <c r="A15" s="100" t="s">
        <v>126</v>
      </c>
      <c r="B15" s="101">
        <f t="shared" si="0"/>
        <v>842099</v>
      </c>
      <c r="C15" s="102">
        <f t="shared" si="1"/>
        <v>842099</v>
      </c>
      <c r="D15" s="102">
        <v>373857</v>
      </c>
      <c r="E15" s="102">
        <v>130163</v>
      </c>
      <c r="F15" s="102">
        <v>261194</v>
      </c>
      <c r="G15" s="102">
        <v>76885</v>
      </c>
      <c r="H15" s="102">
        <v>0</v>
      </c>
      <c r="I15" s="58">
        <v>815883</v>
      </c>
      <c r="J15" s="59">
        <f t="shared" si="2"/>
        <v>3.2132058150494616</v>
      </c>
      <c r="K15" s="60">
        <f t="shared" si="3"/>
        <v>0.81350434662138871</v>
      </c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spans="1:26" ht="12" customHeight="1">
      <c r="A16" s="100" t="s">
        <v>130</v>
      </c>
      <c r="B16" s="101">
        <f t="shared" si="0"/>
        <v>3406685</v>
      </c>
      <c r="C16" s="102">
        <f t="shared" si="1"/>
        <v>3390123</v>
      </c>
      <c r="D16" s="102">
        <v>1093057</v>
      </c>
      <c r="E16" s="102">
        <v>1333368</v>
      </c>
      <c r="F16" s="102">
        <v>718029</v>
      </c>
      <c r="G16" s="102">
        <v>245669</v>
      </c>
      <c r="H16" s="102">
        <v>16562</v>
      </c>
      <c r="I16" s="58">
        <v>3260197</v>
      </c>
      <c r="J16" s="59">
        <f t="shared" si="2"/>
        <v>4.4932254093847703</v>
      </c>
      <c r="K16" s="60">
        <f t="shared" si="3"/>
        <v>3.2910062297543221</v>
      </c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1:26" ht="12" customHeight="1">
      <c r="A17" s="100" t="s">
        <v>135</v>
      </c>
      <c r="B17" s="101">
        <f t="shared" si="0"/>
        <v>988812</v>
      </c>
      <c r="C17" s="102">
        <f t="shared" si="1"/>
        <v>988812</v>
      </c>
      <c r="D17" s="102">
        <v>562014</v>
      </c>
      <c r="E17" s="102">
        <v>226629</v>
      </c>
      <c r="F17" s="102">
        <v>180671</v>
      </c>
      <c r="G17" s="102">
        <v>19498</v>
      </c>
      <c r="H17" s="102">
        <v>0</v>
      </c>
      <c r="I17" s="58">
        <v>944578</v>
      </c>
      <c r="J17" s="59">
        <f t="shared" si="2"/>
        <v>4.6829377775048755</v>
      </c>
      <c r="K17" s="60">
        <f t="shared" si="3"/>
        <v>0.95523550080381103</v>
      </c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26" ht="12" customHeight="1">
      <c r="A18" s="100" t="s">
        <v>137</v>
      </c>
      <c r="B18" s="101">
        <f t="shared" si="0"/>
        <v>2000304</v>
      </c>
      <c r="C18" s="102">
        <f t="shared" si="1"/>
        <v>2000304</v>
      </c>
      <c r="D18" s="102">
        <v>886209</v>
      </c>
      <c r="E18" s="102">
        <v>459140</v>
      </c>
      <c r="F18" s="102">
        <v>471764</v>
      </c>
      <c r="G18" s="102">
        <v>183191</v>
      </c>
      <c r="H18" s="102">
        <v>0</v>
      </c>
      <c r="I18" s="58">
        <v>1986372</v>
      </c>
      <c r="J18" s="59">
        <f t="shared" si="2"/>
        <v>0.70137919785417835</v>
      </c>
      <c r="K18" s="60">
        <f t="shared" si="3"/>
        <v>1.9323808703776517</v>
      </c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ht="12" customHeight="1">
      <c r="A19" s="100" t="s">
        <v>141</v>
      </c>
      <c r="B19" s="101">
        <f t="shared" si="0"/>
        <v>4731758</v>
      </c>
      <c r="C19" s="102">
        <f t="shared" si="1"/>
        <v>4671352</v>
      </c>
      <c r="D19" s="102">
        <v>1466618</v>
      </c>
      <c r="E19" s="102">
        <v>1590182</v>
      </c>
      <c r="F19" s="102">
        <v>940756</v>
      </c>
      <c r="G19" s="102">
        <v>673796</v>
      </c>
      <c r="H19" s="102">
        <v>60406</v>
      </c>
      <c r="I19" s="58">
        <v>4575086</v>
      </c>
      <c r="J19" s="59">
        <f t="shared" si="2"/>
        <v>3.4244602177969985</v>
      </c>
      <c r="K19" s="60">
        <f t="shared" si="3"/>
        <v>4.5710845163817186</v>
      </c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26" ht="12" customHeight="1">
      <c r="A20" s="100" t="s">
        <v>145</v>
      </c>
      <c r="B20" s="101">
        <f t="shared" si="0"/>
        <v>1191663</v>
      </c>
      <c r="C20" s="102">
        <f t="shared" si="1"/>
        <v>1191663</v>
      </c>
      <c r="D20" s="102">
        <v>507025</v>
      </c>
      <c r="E20" s="102">
        <v>259552</v>
      </c>
      <c r="F20" s="102">
        <v>354931</v>
      </c>
      <c r="G20" s="102">
        <v>70155</v>
      </c>
      <c r="H20" s="102">
        <v>0</v>
      </c>
      <c r="I20" s="58">
        <v>1191963</v>
      </c>
      <c r="J20" s="59">
        <f t="shared" si="2"/>
        <v>-2.516856647395934E-2</v>
      </c>
      <c r="K20" s="60">
        <f t="shared" si="3"/>
        <v>1.1511984104100395</v>
      </c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26" ht="12" customHeight="1">
      <c r="A21" s="100" t="s">
        <v>152</v>
      </c>
      <c r="B21" s="101">
        <f t="shared" si="0"/>
        <v>2064296</v>
      </c>
      <c r="C21" s="102">
        <f t="shared" si="1"/>
        <v>2064296</v>
      </c>
      <c r="D21" s="102">
        <v>1094831</v>
      </c>
      <c r="E21" s="102">
        <v>338855</v>
      </c>
      <c r="F21" s="102">
        <v>426832</v>
      </c>
      <c r="G21" s="102">
        <v>203778</v>
      </c>
      <c r="H21" s="102">
        <v>0</v>
      </c>
      <c r="I21" s="58">
        <v>1962155</v>
      </c>
      <c r="J21" s="59">
        <f t="shared" si="2"/>
        <v>5.2055520588332724</v>
      </c>
      <c r="K21" s="60">
        <f t="shared" si="3"/>
        <v>1.9941999322088566</v>
      </c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26" ht="12" customHeight="1">
      <c r="A22" s="100" t="s">
        <v>159</v>
      </c>
      <c r="B22" s="101">
        <f t="shared" si="0"/>
        <v>1098549</v>
      </c>
      <c r="C22" s="102">
        <f t="shared" si="1"/>
        <v>1098549</v>
      </c>
      <c r="D22" s="102">
        <v>540024</v>
      </c>
      <c r="E22" s="102">
        <v>134342</v>
      </c>
      <c r="F22" s="102">
        <v>315230</v>
      </c>
      <c r="G22" s="102">
        <v>108953</v>
      </c>
      <c r="H22" s="102">
        <v>0</v>
      </c>
      <c r="I22" s="58">
        <v>1066293</v>
      </c>
      <c r="J22" s="59">
        <f t="shared" si="2"/>
        <v>3.0250597162318424</v>
      </c>
      <c r="K22" s="60">
        <f t="shared" si="3"/>
        <v>1.0612462269597516</v>
      </c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ht="12" customHeight="1">
      <c r="A23" s="100" t="s">
        <v>165</v>
      </c>
      <c r="B23" s="101">
        <f t="shared" si="0"/>
        <v>4724672</v>
      </c>
      <c r="C23" s="102">
        <f t="shared" si="1"/>
        <v>4704779</v>
      </c>
      <c r="D23" s="102">
        <v>1626514</v>
      </c>
      <c r="E23" s="102">
        <v>1077606</v>
      </c>
      <c r="F23" s="102">
        <v>1405725</v>
      </c>
      <c r="G23" s="102">
        <v>594934</v>
      </c>
      <c r="H23" s="102">
        <v>19893</v>
      </c>
      <c r="I23" s="58">
        <v>4566034</v>
      </c>
      <c r="J23" s="59">
        <f t="shared" si="2"/>
        <v>3.4743061483992457</v>
      </c>
      <c r="K23" s="60">
        <f t="shared" si="3"/>
        <v>4.5642391314564792</v>
      </c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26" ht="12" customHeight="1">
      <c r="A24" s="100" t="s">
        <v>170</v>
      </c>
      <c r="B24" s="101">
        <f t="shared" si="0"/>
        <v>4945645</v>
      </c>
      <c r="C24" s="102">
        <f t="shared" si="1"/>
        <v>4945644</v>
      </c>
      <c r="D24" s="102">
        <v>2347849</v>
      </c>
      <c r="E24" s="102">
        <v>614196</v>
      </c>
      <c r="F24" s="102">
        <v>1506775</v>
      </c>
      <c r="G24" s="102">
        <v>476824</v>
      </c>
      <c r="H24" s="102">
        <v>1</v>
      </c>
      <c r="I24" s="58">
        <v>4717670</v>
      </c>
      <c r="J24" s="59">
        <f t="shared" si="2"/>
        <v>4.8323642815203263</v>
      </c>
      <c r="K24" s="60">
        <f t="shared" si="3"/>
        <v>4.7777086831196067</v>
      </c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spans="1:26" ht="12" customHeight="1">
      <c r="A25" s="100" t="s">
        <v>231</v>
      </c>
      <c r="B25" s="101">
        <f t="shared" si="0"/>
        <v>2229895</v>
      </c>
      <c r="C25" s="102">
        <f t="shared" si="1"/>
        <v>2229890</v>
      </c>
      <c r="D25" s="102">
        <v>1105027</v>
      </c>
      <c r="E25" s="102">
        <v>508261</v>
      </c>
      <c r="F25" s="102">
        <v>469935</v>
      </c>
      <c r="G25" s="102">
        <v>146667</v>
      </c>
      <c r="H25" s="102">
        <v>5</v>
      </c>
      <c r="I25" s="58">
        <v>2145841</v>
      </c>
      <c r="J25" s="59">
        <f t="shared" si="2"/>
        <v>3.9170656166976023</v>
      </c>
      <c r="K25" s="60">
        <f t="shared" si="3"/>
        <v>2.1541757857559518</v>
      </c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spans="1:26" ht="12" customHeight="1">
      <c r="A26" s="100" t="s">
        <v>182</v>
      </c>
      <c r="B26" s="101">
        <f t="shared" si="0"/>
        <v>1340091</v>
      </c>
      <c r="C26" s="102">
        <f t="shared" si="1"/>
        <v>1340091</v>
      </c>
      <c r="D26" s="102">
        <v>577830</v>
      </c>
      <c r="E26" s="102">
        <v>355310</v>
      </c>
      <c r="F26" s="102">
        <v>268995</v>
      </c>
      <c r="G26" s="102">
        <v>137956</v>
      </c>
      <c r="H26" s="102">
        <v>0</v>
      </c>
      <c r="I26" s="58">
        <v>1339319</v>
      </c>
      <c r="J26" s="59">
        <f t="shared" si="2"/>
        <v>5.7641234089862083E-2</v>
      </c>
      <c r="K26" s="60">
        <f t="shared" si="3"/>
        <v>1.2945863293605659</v>
      </c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26" ht="12" customHeight="1">
      <c r="A27" s="100" t="s">
        <v>187</v>
      </c>
      <c r="B27" s="101">
        <f t="shared" si="0"/>
        <v>2153669</v>
      </c>
      <c r="C27" s="102">
        <f t="shared" si="1"/>
        <v>2153669</v>
      </c>
      <c r="D27" s="102">
        <v>633195</v>
      </c>
      <c r="E27" s="102">
        <v>1024646</v>
      </c>
      <c r="F27" s="102">
        <v>317603</v>
      </c>
      <c r="G27" s="102">
        <v>178225</v>
      </c>
      <c r="H27" s="102">
        <v>0</v>
      </c>
      <c r="I27" s="58">
        <v>2110382</v>
      </c>
      <c r="J27" s="59">
        <f t="shared" si="2"/>
        <v>2.0511452428991528</v>
      </c>
      <c r="K27" s="60">
        <f t="shared" si="3"/>
        <v>2.0805381465644057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1:26" ht="12" customHeight="1">
      <c r="A28" s="100" t="s">
        <v>188</v>
      </c>
      <c r="B28" s="101">
        <f t="shared" si="0"/>
        <v>2368171</v>
      </c>
      <c r="C28" s="102">
        <f t="shared" si="1"/>
        <v>2367883</v>
      </c>
      <c r="D28" s="102">
        <v>972919</v>
      </c>
      <c r="E28" s="102">
        <v>622291</v>
      </c>
      <c r="F28" s="102">
        <v>593105</v>
      </c>
      <c r="G28" s="102">
        <v>179568</v>
      </c>
      <c r="H28" s="102">
        <v>288</v>
      </c>
      <c r="I28" s="58">
        <v>2295287</v>
      </c>
      <c r="J28" s="59">
        <f t="shared" si="2"/>
        <v>3.1753763254878367</v>
      </c>
      <c r="K28" s="60">
        <f t="shared" si="3"/>
        <v>2.2877564301141797</v>
      </c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1:26" ht="12" customHeight="1">
      <c r="A29" s="100" t="s">
        <v>189</v>
      </c>
      <c r="B29" s="101">
        <f t="shared" si="0"/>
        <v>14322982</v>
      </c>
      <c r="C29" s="102">
        <f t="shared" si="1"/>
        <v>14147388</v>
      </c>
      <c r="D29" s="102">
        <v>4303840</v>
      </c>
      <c r="E29" s="102">
        <v>3360912</v>
      </c>
      <c r="F29" s="102">
        <v>4038926</v>
      </c>
      <c r="G29" s="102">
        <v>2443710</v>
      </c>
      <c r="H29" s="102">
        <v>175594</v>
      </c>
      <c r="I29" s="58">
        <v>13541510</v>
      </c>
      <c r="J29" s="59">
        <f t="shared" si="2"/>
        <v>5.7709369191471263</v>
      </c>
      <c r="K29" s="60">
        <f t="shared" si="3"/>
        <v>13.836625044774914</v>
      </c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1:26" ht="12" customHeight="1">
      <c r="A30" s="100" t="s">
        <v>190</v>
      </c>
      <c r="B30" s="101">
        <f t="shared" si="0"/>
        <v>2322587</v>
      </c>
      <c r="C30" s="102">
        <f t="shared" si="1"/>
        <v>2322165</v>
      </c>
      <c r="D30" s="102">
        <v>681771</v>
      </c>
      <c r="E30" s="102">
        <v>797443</v>
      </c>
      <c r="F30" s="102">
        <v>514320</v>
      </c>
      <c r="G30" s="102">
        <v>328631</v>
      </c>
      <c r="H30" s="102">
        <v>422</v>
      </c>
      <c r="I30" s="58">
        <v>2292118</v>
      </c>
      <c r="J30" s="59">
        <f t="shared" si="2"/>
        <v>1.3292945651140124</v>
      </c>
      <c r="K30" s="60">
        <f t="shared" si="3"/>
        <v>2.2437202988084906</v>
      </c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spans="1:26" ht="12" customHeight="1">
      <c r="A31" s="100" t="s">
        <v>191</v>
      </c>
      <c r="B31" s="101">
        <f t="shared" si="0"/>
        <v>3601300</v>
      </c>
      <c r="C31" s="102">
        <f t="shared" si="1"/>
        <v>3600765</v>
      </c>
      <c r="D31" s="102">
        <v>1053506</v>
      </c>
      <c r="E31" s="102">
        <v>1418853</v>
      </c>
      <c r="F31" s="102">
        <v>675270</v>
      </c>
      <c r="G31" s="102">
        <v>453136</v>
      </c>
      <c r="H31" s="102">
        <v>535</v>
      </c>
      <c r="I31" s="58">
        <v>3646410</v>
      </c>
      <c r="J31" s="59">
        <f t="shared" si="2"/>
        <v>-1.2371071821325634</v>
      </c>
      <c r="K31" s="60">
        <f t="shared" si="3"/>
        <v>3.479012804299265</v>
      </c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spans="1:26" ht="12" customHeight="1">
      <c r="A32" s="100" t="s">
        <v>192</v>
      </c>
      <c r="B32" s="101">
        <f t="shared" si="0"/>
        <v>6563625</v>
      </c>
      <c r="C32" s="102">
        <f t="shared" si="1"/>
        <v>6562249</v>
      </c>
      <c r="D32" s="102">
        <v>2373015</v>
      </c>
      <c r="E32" s="102">
        <v>1821638</v>
      </c>
      <c r="F32" s="102">
        <v>1578136</v>
      </c>
      <c r="G32" s="102">
        <v>789460</v>
      </c>
      <c r="H32" s="102">
        <v>1376</v>
      </c>
      <c r="I32" s="58">
        <v>6312124</v>
      </c>
      <c r="J32" s="59">
        <f t="shared" si="2"/>
        <v>3.9844115863376577</v>
      </c>
      <c r="K32" s="60">
        <f t="shared" si="3"/>
        <v>6.3407479014852317</v>
      </c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spans="1:26" ht="12" customHeight="1">
      <c r="A33" s="100" t="s">
        <v>193</v>
      </c>
      <c r="B33" s="101">
        <f t="shared" si="0"/>
        <v>2474536</v>
      </c>
      <c r="C33" s="102">
        <f t="shared" si="1"/>
        <v>2474536</v>
      </c>
      <c r="D33" s="102">
        <v>1043279</v>
      </c>
      <c r="E33" s="102">
        <v>933090</v>
      </c>
      <c r="F33" s="102">
        <v>432157</v>
      </c>
      <c r="G33" s="102">
        <v>66010</v>
      </c>
      <c r="H33" s="102">
        <v>0</v>
      </c>
      <c r="I33" s="58">
        <v>2397314</v>
      </c>
      <c r="J33" s="59">
        <f t="shared" si="2"/>
        <v>3.2211883799952781</v>
      </c>
      <c r="K33" s="60">
        <f t="shared" si="3"/>
        <v>2.3905096572625126</v>
      </c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spans="1:26" ht="12" customHeight="1">
      <c r="A34" s="100" t="s">
        <v>194</v>
      </c>
      <c r="B34" s="101">
        <f t="shared" si="0"/>
        <v>2551509</v>
      </c>
      <c r="C34" s="102">
        <f t="shared" si="1"/>
        <v>2551278</v>
      </c>
      <c r="D34" s="102">
        <v>1165508</v>
      </c>
      <c r="E34" s="102">
        <v>865124</v>
      </c>
      <c r="F34" s="102">
        <v>434444</v>
      </c>
      <c r="G34" s="102">
        <v>86202</v>
      </c>
      <c r="H34" s="102">
        <v>231</v>
      </c>
      <c r="I34" s="58">
        <v>2554606</v>
      </c>
      <c r="J34" s="59">
        <f t="shared" si="2"/>
        <v>-0.12123200211696049</v>
      </c>
      <c r="K34" s="60">
        <f t="shared" si="3"/>
        <v>2.4648689310206908</v>
      </c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spans="1:26" ht="12" customHeight="1">
      <c r="A35" s="100" t="s">
        <v>195</v>
      </c>
      <c r="B35" s="101">
        <f t="shared" si="0"/>
        <v>5451037</v>
      </c>
      <c r="C35" s="102">
        <f t="shared" si="1"/>
        <v>5421814</v>
      </c>
      <c r="D35" s="102">
        <v>1754189</v>
      </c>
      <c r="E35" s="102">
        <v>1890462</v>
      </c>
      <c r="F35" s="102">
        <v>1404688</v>
      </c>
      <c r="G35" s="102">
        <v>372475</v>
      </c>
      <c r="H35" s="102">
        <v>29223</v>
      </c>
      <c r="I35" s="58">
        <v>5690359</v>
      </c>
      <c r="J35" s="59">
        <f t="shared" si="2"/>
        <v>-4.2057451911206307</v>
      </c>
      <c r="K35" s="60">
        <f t="shared" si="3"/>
        <v>5.2659393884733436</v>
      </c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spans="1:26" ht="12" customHeight="1">
      <c r="A36" s="100" t="s">
        <v>196</v>
      </c>
      <c r="B36" s="101">
        <f t="shared" si="0"/>
        <v>2182046</v>
      </c>
      <c r="C36" s="102">
        <f t="shared" si="1"/>
        <v>2182018</v>
      </c>
      <c r="D36" s="102">
        <v>878885</v>
      </c>
      <c r="E36" s="102">
        <v>630439</v>
      </c>
      <c r="F36" s="102">
        <v>457493</v>
      </c>
      <c r="G36" s="102">
        <v>215201</v>
      </c>
      <c r="H36" s="102">
        <v>28</v>
      </c>
      <c r="I36" s="58">
        <v>2088789</v>
      </c>
      <c r="J36" s="59">
        <f t="shared" si="2"/>
        <v>4.4646443465567849</v>
      </c>
      <c r="K36" s="60">
        <f t="shared" si="3"/>
        <v>2.1079515657040493</v>
      </c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spans="1:26" ht="12" customHeight="1">
      <c r="A37" s="100" t="s">
        <v>197</v>
      </c>
      <c r="B37" s="109">
        <f t="shared" si="0"/>
        <v>4109457</v>
      </c>
      <c r="C37" s="102">
        <f t="shared" si="1"/>
        <v>4067904</v>
      </c>
      <c r="D37" s="102">
        <v>1691808</v>
      </c>
      <c r="E37" s="102">
        <v>949724</v>
      </c>
      <c r="F37" s="102">
        <v>947021</v>
      </c>
      <c r="G37" s="102">
        <v>479351</v>
      </c>
      <c r="H37" s="102">
        <v>41553</v>
      </c>
      <c r="I37" s="111">
        <v>3777985</v>
      </c>
      <c r="J37" s="59">
        <f t="shared" si="2"/>
        <v>8.7737775560252356</v>
      </c>
      <c r="K37" s="60">
        <f t="shared" si="3"/>
        <v>3.9699146201974971</v>
      </c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spans="1:26" ht="12" customHeight="1">
      <c r="A38" s="100" t="s">
        <v>198</v>
      </c>
      <c r="B38" s="101">
        <f t="shared" si="0"/>
        <v>1450708</v>
      </c>
      <c r="C38" s="102">
        <f t="shared" si="1"/>
        <v>1450641</v>
      </c>
      <c r="D38" s="102">
        <v>705230</v>
      </c>
      <c r="E38" s="102">
        <v>320120</v>
      </c>
      <c r="F38" s="102">
        <v>254518</v>
      </c>
      <c r="G38" s="102">
        <v>170773</v>
      </c>
      <c r="H38" s="102">
        <v>67</v>
      </c>
      <c r="I38" s="58">
        <v>1386825</v>
      </c>
      <c r="J38" s="59">
        <f t="shared" si="2"/>
        <v>4.6064211418167398</v>
      </c>
      <c r="K38" s="60">
        <f t="shared" si="3"/>
        <v>1.4014471738814811</v>
      </c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spans="1:26" ht="12" customHeight="1">
      <c r="A39" s="100" t="s">
        <v>199</v>
      </c>
      <c r="B39" s="101">
        <f t="shared" si="0"/>
        <v>1330050</v>
      </c>
      <c r="C39" s="102">
        <f t="shared" si="1"/>
        <v>1330050</v>
      </c>
      <c r="D39" s="102">
        <v>576621</v>
      </c>
      <c r="E39" s="102">
        <v>189111</v>
      </c>
      <c r="F39" s="102">
        <v>461529</v>
      </c>
      <c r="G39" s="102">
        <v>102789</v>
      </c>
      <c r="H39" s="102">
        <v>0</v>
      </c>
      <c r="I39" s="58">
        <v>1243028</v>
      </c>
      <c r="J39" s="59">
        <f t="shared" si="2"/>
        <v>7.0008077050557187</v>
      </c>
      <c r="K39" s="60">
        <f t="shared" si="3"/>
        <v>1.2848862856074854</v>
      </c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1:26" ht="12" customHeight="1">
      <c r="A40" s="100" t="s">
        <v>200</v>
      </c>
      <c r="B40" s="101">
        <f t="shared" si="0"/>
        <v>995628</v>
      </c>
      <c r="C40" s="102">
        <f t="shared" si="1"/>
        <v>995628</v>
      </c>
      <c r="D40" s="102">
        <v>472641</v>
      </c>
      <c r="E40" s="102">
        <v>60119</v>
      </c>
      <c r="F40" s="102">
        <v>434448</v>
      </c>
      <c r="G40" s="102">
        <v>28420</v>
      </c>
      <c r="H40" s="102">
        <v>0</v>
      </c>
      <c r="I40" s="58">
        <v>985109</v>
      </c>
      <c r="J40" s="59">
        <f t="shared" si="2"/>
        <v>1.067800619017794</v>
      </c>
      <c r="K40" s="60">
        <f t="shared" si="3"/>
        <v>0.96182005395797876</v>
      </c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spans="1:26" ht="12" customHeight="1">
      <c r="A41" s="100" t="s">
        <v>201</v>
      </c>
      <c r="B41" s="101">
        <f t="shared" si="0"/>
        <v>1092129</v>
      </c>
      <c r="C41" s="102">
        <f t="shared" si="1"/>
        <v>1092129</v>
      </c>
      <c r="D41" s="102">
        <v>507701</v>
      </c>
      <c r="E41" s="102">
        <v>225801</v>
      </c>
      <c r="F41" s="102">
        <v>284849</v>
      </c>
      <c r="G41" s="102">
        <v>73778</v>
      </c>
      <c r="H41" s="102">
        <v>0</v>
      </c>
      <c r="I41" s="58">
        <v>1046954</v>
      </c>
      <c r="J41" s="59">
        <f t="shared" si="2"/>
        <v>4.3148982667815394</v>
      </c>
      <c r="K41" s="60">
        <f t="shared" si="3"/>
        <v>1.0550442270698226</v>
      </c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spans="1:26" ht="12" customHeight="1">
      <c r="A42" s="100" t="s">
        <v>202</v>
      </c>
      <c r="B42" s="101">
        <f t="shared" si="0"/>
        <v>599004</v>
      </c>
      <c r="C42" s="102">
        <f t="shared" si="1"/>
        <v>599004</v>
      </c>
      <c r="D42" s="102">
        <v>0</v>
      </c>
      <c r="E42" s="102">
        <v>599004</v>
      </c>
      <c r="F42" s="102">
        <v>0</v>
      </c>
      <c r="G42" s="102">
        <v>0</v>
      </c>
      <c r="H42" s="102">
        <v>0</v>
      </c>
      <c r="I42" s="58">
        <v>1249411</v>
      </c>
      <c r="J42" s="59">
        <f t="shared" si="2"/>
        <v>-52.057089300478388</v>
      </c>
      <c r="K42" s="60">
        <f t="shared" si="3"/>
        <v>0.57866397851511309</v>
      </c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spans="1:26" ht="12" customHeight="1">
      <c r="A43" s="112" t="s">
        <v>8</v>
      </c>
      <c r="B43" s="113">
        <f t="shared" ref="B43:G43" si="4">SUM(B5:B42)</f>
        <v>103514997</v>
      </c>
      <c r="C43" s="114">
        <f t="shared" si="4"/>
        <v>103152726</v>
      </c>
      <c r="D43" s="114">
        <f t="shared" si="4"/>
        <v>39191085</v>
      </c>
      <c r="E43" s="114">
        <f t="shared" si="4"/>
        <v>27206445</v>
      </c>
      <c r="F43" s="114">
        <f t="shared" si="4"/>
        <v>25947334</v>
      </c>
      <c r="G43" s="114">
        <f t="shared" si="4"/>
        <v>10807862</v>
      </c>
      <c r="H43" s="114">
        <v>362271</v>
      </c>
      <c r="I43" s="115">
        <f>SUM(I5:I42)</f>
        <v>100923580</v>
      </c>
      <c r="J43" s="116">
        <f t="shared" si="2"/>
        <v>2.5677022158746254</v>
      </c>
      <c r="K43" s="117">
        <f t="shared" si="3"/>
        <v>100</v>
      </c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1:26" ht="12" customHeigh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1:26" ht="12" customHeight="1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1:26" ht="12" customHeight="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spans="1:26" ht="12" customHeight="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spans="1:26" ht="12" customHeight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spans="1:26" ht="12" customHeight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spans="1:26" ht="12" customHeight="1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spans="1:26" ht="12" customHeight="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spans="1:26" ht="12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spans="1:26" ht="12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spans="1:26" ht="12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spans="1:26" ht="12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 spans="1:26" ht="12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spans="1:26" ht="12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spans="1:26" ht="12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</row>
    <row r="59" spans="1:26" ht="12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spans="1:26" ht="12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spans="1:26" ht="12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spans="1:26" ht="12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</row>
    <row r="63" spans="1:26" ht="12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</row>
    <row r="64" spans="1:26" ht="12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</row>
    <row r="65" spans="1:26" ht="12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spans="1:26" ht="12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spans="1:26" ht="12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 spans="1:26" ht="12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</row>
    <row r="69" spans="1:26" ht="12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spans="1:26" ht="12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</row>
    <row r="71" spans="1:26" ht="12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</row>
    <row r="72" spans="1:26" ht="12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</row>
    <row r="73" spans="1:26" ht="12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 spans="1:26" ht="12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</row>
    <row r="75" spans="1:26" ht="12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</row>
    <row r="76" spans="1:26" ht="12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</row>
    <row r="77" spans="1:26" ht="12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</row>
    <row r="78" spans="1:26" ht="12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</row>
    <row r="79" spans="1:26" ht="12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</row>
    <row r="80" spans="1:26" ht="12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</row>
    <row r="81" spans="1:26" ht="12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26" ht="12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</row>
    <row r="83" spans="1:26" ht="12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26" ht="12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</row>
    <row r="85" spans="1:26" ht="12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spans="1:26" ht="12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</row>
    <row r="87" spans="1:26" ht="12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</row>
    <row r="88" spans="1:26" ht="12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</row>
    <row r="89" spans="1:26" ht="12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</row>
    <row r="90" spans="1:26" ht="12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</row>
    <row r="91" spans="1:26" ht="12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</row>
    <row r="92" spans="1:26" ht="12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</row>
    <row r="93" spans="1:26" ht="12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</row>
    <row r="94" spans="1:26" ht="12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</row>
    <row r="95" spans="1:26" ht="12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</row>
    <row r="96" spans="1:26" ht="12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</row>
    <row r="97" spans="1:26" ht="12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</row>
    <row r="98" spans="1:26" ht="12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</row>
    <row r="99" spans="1:26" ht="12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 spans="1:26" ht="12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</row>
    <row r="101" spans="1:26" ht="12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</row>
    <row r="102" spans="1:26" ht="12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</row>
    <row r="103" spans="1:26" ht="12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</row>
    <row r="104" spans="1:26" ht="12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ht="12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ht="12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ht="12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ht="12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</row>
    <row r="109" spans="1:26" ht="12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ht="12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:26" ht="12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ht="12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ht="12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ht="12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</row>
    <row r="115" spans="1:26" ht="12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</row>
    <row r="116" spans="1:26" ht="12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ht="12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ht="12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</row>
    <row r="119" spans="1:26" ht="12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ht="12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ht="12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ht="12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</row>
    <row r="123" spans="1:26" ht="12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</row>
    <row r="124" spans="1:26" ht="12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ht="12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ht="12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</row>
    <row r="127" spans="1:26" ht="12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</row>
    <row r="128" spans="1:26" ht="12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</row>
    <row r="129" spans="1:26" ht="12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ht="12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ht="12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ht="12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1:26" ht="12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ht="12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1:26" ht="12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1:26" ht="12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1:26" ht="12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ht="12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ht="12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</row>
    <row r="140" spans="1:26" ht="12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</row>
    <row r="141" spans="1:26" ht="12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ht="12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1:26" ht="12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1:26" ht="12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</row>
    <row r="145" spans="1:26" ht="12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ht="12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ht="12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ht="12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ht="12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ht="12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1:26" ht="12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ht="12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1:26" ht="12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ht="12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1:26" ht="12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1:26" ht="12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1:26" ht="12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ht="12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1:26" ht="12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ht="12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ht="12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ht="12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 ht="12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 ht="12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ht="12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1:26" ht="12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1:26" ht="12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</row>
    <row r="168" spans="1:26" ht="12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1:26" ht="12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</row>
    <row r="170" spans="1:26" ht="12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</row>
    <row r="171" spans="1:26" ht="12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1:26" ht="12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1:26" ht="12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1:26" ht="12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1:26" ht="12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1:26" ht="12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1:26" ht="12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ht="12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</row>
    <row r="179" spans="1:26" ht="12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1:26" ht="12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1:26" ht="12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</row>
    <row r="182" spans="1:26" ht="12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</row>
    <row r="183" spans="1:26" ht="12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</row>
    <row r="184" spans="1:26" ht="12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1:26" ht="12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1:26" ht="12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</row>
    <row r="187" spans="1:26" ht="12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1:26" ht="12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1:26" ht="12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1:26" ht="12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</row>
    <row r="191" spans="1:26" ht="12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1:26" ht="12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</row>
    <row r="193" spans="1:26" ht="12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1:26" ht="12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</row>
    <row r="195" spans="1:26" ht="12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1:26" ht="12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1:26" ht="12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</row>
    <row r="198" spans="1:26" ht="12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ht="12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</row>
    <row r="200" spans="1:26" ht="12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</row>
    <row r="201" spans="1:26" ht="12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</row>
    <row r="202" spans="1:26" ht="12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</row>
    <row r="203" spans="1:26" ht="12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1:26" ht="12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</row>
    <row r="205" spans="1:26" ht="12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</row>
    <row r="206" spans="1:26" ht="12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</row>
    <row r="207" spans="1:26" ht="12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</row>
    <row r="208" spans="1:26" ht="12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</row>
    <row r="209" spans="1:26" ht="12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</row>
    <row r="210" spans="1:26" ht="12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</row>
    <row r="211" spans="1:26" ht="12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</row>
    <row r="212" spans="1:26" ht="12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</row>
    <row r="213" spans="1:26" ht="12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</row>
    <row r="214" spans="1:26" ht="12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 spans="1:26" ht="12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</row>
    <row r="216" spans="1:26" ht="12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 spans="1:26" ht="12" customHeight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</row>
    <row r="218" spans="1:26" ht="12" customHeight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</row>
    <row r="219" spans="1:26" ht="12" customHeight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 spans="1:26" ht="12" customHeight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</row>
    <row r="221" spans="1:26" ht="12" customHeight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</row>
    <row r="222" spans="1:26" ht="12" customHeight="1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</row>
    <row r="223" spans="1:26" ht="12" customHeight="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</row>
    <row r="224" spans="1:26" ht="12" customHeight="1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</row>
    <row r="225" spans="1:26" ht="12" customHeight="1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 spans="1:26" ht="12" customHeight="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spans="1:26" ht="12" customHeight="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 spans="1:26" ht="12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spans="1:26" ht="12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spans="1:26" ht="12" customHeight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spans="1:26" ht="12" customHeight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spans="1:26" ht="12" customHeight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spans="1:26" ht="12" customHeight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spans="1:26" ht="12" customHeight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spans="1:26" ht="12" customHeight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spans="1:26" ht="12" customHeight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spans="1:26" ht="12" customHeight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spans="1:26" ht="12" customHeight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spans="1:26" ht="12" customHeight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spans="1:26" ht="12" customHeight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spans="1:26" ht="12" customHeight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spans="1:26" ht="12" customHeight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spans="1:26" ht="12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spans="1:26" ht="12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spans="1:26" ht="12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spans="1:26" ht="12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spans="1:26" ht="12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spans="1:26" ht="12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spans="1:26" ht="12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spans="1:26" ht="12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spans="1:26" ht="12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spans="1:26" ht="12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spans="1:26" ht="12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spans="1:26" ht="12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spans="1:26" ht="12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spans="1:26" ht="12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spans="1:26" ht="12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spans="1:26" ht="12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spans="1:26" ht="12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spans="1:26" ht="12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spans="1:26" ht="12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spans="1:26" ht="12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spans="1:26" ht="12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spans="1:26" ht="12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spans="1:26" ht="12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spans="1:26" ht="12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spans="1:26" ht="12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spans="1:26" ht="12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spans="1:26" ht="12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spans="1:26" ht="12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spans="1:26" ht="12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spans="1:26" ht="12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spans="1:26" ht="12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spans="1:26" ht="12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spans="1:26" ht="12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spans="1:26" ht="12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spans="1:26" ht="12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spans="1:26" ht="12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spans="1:26" ht="12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spans="1:26" ht="12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spans="1:26" ht="12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spans="1:26" ht="12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spans="1:26" ht="12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spans="1:26" ht="12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spans="1:26" ht="12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spans="1:26" ht="12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spans="1:26" ht="12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spans="1:26" ht="12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spans="1:26" ht="12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spans="1:26" ht="12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spans="1:26" ht="12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spans="1:26" ht="12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spans="1:26" ht="12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spans="1:26" ht="12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spans="1:26" ht="12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spans="1:26" ht="12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spans="1:26" ht="12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spans="1:26" ht="12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spans="1:26" ht="12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spans="1:26" ht="12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spans="1:26" ht="12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spans="1:26" ht="12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spans="1:26" ht="12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spans="1:26" ht="12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spans="1:26" ht="12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spans="1:26" ht="12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spans="1:26" ht="12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spans="1:26" ht="12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spans="1:26" ht="12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spans="1:26" ht="12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spans="1:26" ht="12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spans="1:26" ht="12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spans="1:26" ht="12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spans="1:26" ht="12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spans="1:26" ht="12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spans="1:26" ht="12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spans="1:26" ht="12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spans="1:26" ht="12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spans="1:26" ht="12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spans="1:26" ht="12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spans="1:26" ht="12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spans="1:26" ht="12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spans="1:26" ht="12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spans="1:26" ht="12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spans="1:26" ht="12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spans="1:26" ht="12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spans="1:26" ht="12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spans="1:26" ht="12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spans="1:26" ht="12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spans="1:26" ht="12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spans="1:26" ht="12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spans="1:26" ht="12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spans="1:26" ht="12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spans="1:26" ht="12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spans="1:26" ht="12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spans="1:26" ht="12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spans="1:26" ht="12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spans="1:26" ht="12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spans="1:26" ht="12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spans="1:26" ht="12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spans="1:26" ht="12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spans="1:26" ht="12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spans="1:26" ht="12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spans="1:26" ht="12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spans="1:26" ht="12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spans="1:26" ht="12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spans="1:26" ht="12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spans="1:26" ht="12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spans="1:26" ht="12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spans="1:26" ht="12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spans="1:26" ht="12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spans="1:26" ht="12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spans="1:26" ht="12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spans="1:26" ht="12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spans="1:26" ht="12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spans="1:26" ht="12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spans="1:26" ht="12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spans="1:26" ht="12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spans="1:26" ht="12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spans="1:26" ht="12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spans="1:26" ht="12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spans="1:26" ht="12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spans="1:26" ht="12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spans="1:26" ht="12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spans="1:26" ht="12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spans="1:26" ht="12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spans="1:26" ht="12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spans="1:26" ht="12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spans="1:26" ht="12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spans="1:26" ht="12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spans="1:26" ht="12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spans="1:26" ht="12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spans="1:26" ht="12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spans="1:26" ht="12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spans="1:26" ht="12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spans="1:26" ht="12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spans="1:26" ht="12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spans="1:26" ht="12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spans="1:26" ht="12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spans="1:26" ht="12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spans="1:26" ht="12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spans="1:26" ht="12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spans="1:26" ht="12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spans="1:26" ht="12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spans="1:26" ht="12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spans="1:26" ht="12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spans="1:26" ht="12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spans="1:26" ht="12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spans="1:26" ht="12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spans="1:26" ht="12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spans="1:26" ht="12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spans="1:26" ht="12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spans="1:26" ht="12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spans="1:26" ht="12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spans="1:26" ht="12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spans="1:26" ht="12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spans="1:26" ht="12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spans="1:26" ht="12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spans="1:26" ht="12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spans="1:26" ht="12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spans="1:26" ht="12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spans="1:26" ht="12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spans="1:26" ht="12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spans="1:26" ht="12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spans="1:26" ht="12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spans="1:26" ht="12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spans="1:26" ht="12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spans="1:26" ht="12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spans="1:26" ht="12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spans="1:26" ht="12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spans="1:26" ht="12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spans="1:26" ht="12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spans="1:26" ht="12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spans="1:26" ht="12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spans="1:26" ht="12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spans="1:26" ht="12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spans="1:26" ht="12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spans="1:26" ht="12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spans="1:26" ht="12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spans="1:26" ht="12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spans="1:26" ht="12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spans="1:26" ht="12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spans="1:26" ht="12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spans="1:26" ht="12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spans="1:26" ht="12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spans="1:26" ht="12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spans="1:26" ht="12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spans="1:26" ht="12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spans="1:26" ht="12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spans="1:26" ht="12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spans="1:26" ht="12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spans="1:26" ht="12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spans="1:26" ht="12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spans="1:26" ht="12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spans="1:26" ht="12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spans="1:26" ht="12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spans="1:26" ht="12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spans="1:26" ht="12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spans="1:26" ht="12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spans="1:26" ht="12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spans="1:26" ht="12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spans="1:26" ht="12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spans="1:26" ht="12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spans="1:26" ht="12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spans="1:26" ht="12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spans="1:26" ht="12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spans="1:26" ht="12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spans="1:26" ht="12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spans="1:26" ht="12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spans="1:26" ht="12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spans="1:26" ht="12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spans="1:26" ht="12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spans="1:26" ht="12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spans="1:26" ht="12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spans="1:26" ht="12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spans="1:26" ht="12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spans="1:26" ht="12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spans="1:26" ht="12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spans="1:26" ht="12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spans="1:26" ht="12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spans="1:26" ht="12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spans="1:26" ht="12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spans="1:26" ht="12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spans="1:26" ht="12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spans="1:26" ht="12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spans="1:26" ht="12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spans="1:26" ht="12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spans="1:26" ht="12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spans="1:26" ht="12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spans="1:26" ht="12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spans="1:26" ht="12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spans="1:26" ht="12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spans="1:26" ht="12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spans="1:26" ht="12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spans="1:26" ht="12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spans="1:26" ht="12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spans="1:26" ht="12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spans="1:26" ht="12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spans="1:26" ht="12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spans="1:26" ht="12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spans="1:26" ht="12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spans="1:26" ht="12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spans="1:26" ht="12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spans="1:26" ht="12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spans="1:26" ht="12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spans="1:26" ht="12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spans="1:26" ht="12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spans="1:26" ht="12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spans="1:26" ht="12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spans="1:26" ht="12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spans="1:26" ht="12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spans="1:26" ht="12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spans="1:26" ht="12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spans="1:26" ht="12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spans="1:26" ht="12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spans="1:26" ht="12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spans="1:26" ht="12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spans="1:26" ht="12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spans="1:26" ht="12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spans="1:26" ht="12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spans="1:26" ht="12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spans="1:26" ht="12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spans="1:26" ht="12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spans="1:26" ht="12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spans="1:26" ht="12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spans="1:26" ht="12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spans="1:26" ht="12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spans="1:26" ht="12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spans="1:26" ht="12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spans="1:26" ht="12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spans="1:26" ht="12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spans="1:26" ht="12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spans="1:26" ht="12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spans="1:26" ht="12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spans="1:26" ht="12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spans="1:26" ht="12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spans="1:26" ht="12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spans="1:26" ht="12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spans="1:26" ht="12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spans="1:26" ht="12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spans="1:26" ht="12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spans="1:26" ht="12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spans="1:26" ht="12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spans="1:26" ht="12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spans="1:26" ht="12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spans="1:26" ht="12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spans="1:26" ht="12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spans="1:26" ht="12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spans="1:26" ht="12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spans="1:26" ht="12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spans="1:26" ht="12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spans="1:26" ht="12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spans="1:26" ht="12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spans="1:26" ht="12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spans="1:26" ht="12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spans="1:26" ht="12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spans="1:26" ht="12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spans="1:26" ht="12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spans="1:26" ht="12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spans="1:26" ht="12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spans="1:26" ht="12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spans="1:26" ht="12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spans="1:26" ht="12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spans="1:26" ht="12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spans="1:26" ht="12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spans="1:26" ht="12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spans="1:26" ht="12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spans="1:26" ht="12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spans="1:26" ht="12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spans="1:26" ht="12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spans="1:26" ht="12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spans="1:26" ht="12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spans="1:26" ht="12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spans="1:26" ht="12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spans="1:26" ht="12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spans="1:26" ht="12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spans="1:26" ht="12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spans="1:26" ht="12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spans="1:26" ht="12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spans="1:26" ht="12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spans="1:26" ht="12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spans="1:26" ht="12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spans="1:26" ht="12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spans="1:26" ht="12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spans="1:26" ht="12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spans="1:26" ht="12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spans="1:26" ht="12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spans="1:26" ht="12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spans="1:26" ht="12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spans="1:26" ht="12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spans="1:26" ht="12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spans="1:26" ht="12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spans="1:26" ht="12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spans="1:26" ht="12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spans="1:26" ht="12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spans="1:26" ht="12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spans="1:26" ht="12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spans="1:26" ht="12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spans="1:26" ht="12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spans="1:26" ht="12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spans="1:26" ht="12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spans="1:26" ht="12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spans="1:26" ht="12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spans="1:26" ht="12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spans="1:26" ht="12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spans="1:26" ht="12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spans="1:26" ht="12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spans="1:26" ht="12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spans="1:26" ht="12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spans="1:26" ht="12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spans="1:26" ht="12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spans="1:26" ht="12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spans="1:26" ht="12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spans="1:26" ht="12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spans="1:26" ht="12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spans="1:26" ht="12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spans="1:26" ht="12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spans="1:26" ht="12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spans="1:26" ht="12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spans="1:26" ht="12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spans="1:26" ht="12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spans="1:26" ht="12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spans="1:26" ht="12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spans="1:26" ht="12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spans="1:26" ht="12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spans="1:26" ht="12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spans="1:26" ht="12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spans="1:26" ht="12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spans="1:26" ht="12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spans="1:26" ht="12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spans="1:26" ht="12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spans="1:26" ht="12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spans="1:26" ht="12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spans="1:26" ht="12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spans="1:26" ht="12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spans="1:26" ht="12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spans="1:26" ht="12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spans="1:26" ht="12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spans="1:26" ht="12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spans="1:26" ht="12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spans="1:26" ht="12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spans="1:26" ht="12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spans="1:26" ht="12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spans="1:26" ht="12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spans="1:26" ht="12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spans="1:26" ht="12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spans="1:26" ht="12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spans="1:26" ht="12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spans="1:26" ht="12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spans="1:26" ht="12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spans="1:26" ht="12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spans="1:26" ht="12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spans="1:26" ht="12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spans="1:26" ht="12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spans="1:26" ht="12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spans="1:26" ht="12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spans="1:26" ht="12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spans="1:26" ht="12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spans="1:26" ht="12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spans="1:26" ht="12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spans="1:26" ht="12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spans="1:26" ht="12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spans="1:26" ht="12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spans="1:26" ht="12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spans="1:26" ht="12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spans="1:26" ht="12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spans="1:26" ht="12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spans="1:26" ht="12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spans="1:26" ht="12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spans="1:26" ht="12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spans="1:26" ht="12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spans="1:26" ht="12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spans="1:26" ht="12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spans="1:26" ht="12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spans="1:26" ht="12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spans="1:26" ht="12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spans="1:26" ht="12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spans="1:26" ht="12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spans="1:26" ht="12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spans="1:26" ht="12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spans="1:26" ht="12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spans="1:26" ht="12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spans="1:26" ht="12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spans="1:26" ht="12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spans="1:26" ht="12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spans="1:26" ht="12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spans="1:26" ht="12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spans="1:26" ht="12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spans="1:26" ht="12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spans="1:26" ht="12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spans="1:26" ht="12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spans="1:26" ht="12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spans="1:26" ht="12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spans="1:26" ht="12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spans="1:26" ht="12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spans="1:26" ht="12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spans="1:26" ht="12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spans="1:26" ht="12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spans="1:26" ht="12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spans="1:26" ht="12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spans="1:26" ht="12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spans="1:26" ht="12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spans="1:26" ht="12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spans="1:26" ht="12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spans="1:26" ht="12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spans="1:26" ht="12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spans="1:26" ht="12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spans="1:26" ht="12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spans="1:26" ht="12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spans="1:26" ht="12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spans="1:26" ht="12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spans="1:26" ht="12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spans="1:26" ht="12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spans="1:26" ht="12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spans="1:26" ht="12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spans="1:26" ht="12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spans="1:26" ht="12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spans="1:26" ht="12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spans="1:26" ht="12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spans="1:26" ht="12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spans="1:26" ht="12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spans="1:26" ht="12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spans="1:26" ht="12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spans="1:26" ht="12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spans="1:26" ht="12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spans="1:26" ht="12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spans="1:26" ht="12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spans="1:26" ht="12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spans="1:26" ht="12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spans="1:26" ht="12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spans="1:26" ht="12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spans="1:26" ht="12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spans="1:26" ht="12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spans="1:26" ht="12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spans="1:26" ht="12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spans="1:26" ht="12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spans="1:26" ht="12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spans="1:26" ht="12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spans="1:26" ht="12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spans="1:26" ht="12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spans="1:26" ht="12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spans="1:26" ht="12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spans="1:26" ht="12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spans="1:26" ht="12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spans="1:26" ht="12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spans="1:26" ht="12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spans="1:26" ht="12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spans="1:26" ht="12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spans="1:26" ht="12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spans="1:26" ht="12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spans="1:26" ht="12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spans="1:26" ht="12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spans="1:26" ht="12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spans="1:26" ht="12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spans="1:26" ht="12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spans="1:26" ht="12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spans="1:26" ht="12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spans="1:26" ht="12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spans="1:26" ht="12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spans="1:26" ht="12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spans="1:26" ht="12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spans="1:26" ht="12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spans="1:26" ht="12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spans="1:26" ht="12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spans="1:26" ht="12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spans="1:26" ht="12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spans="1:26" ht="12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spans="1:26" ht="12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spans="1:26" ht="12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spans="1:26" ht="12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spans="1:26" ht="12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spans="1:26" ht="12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spans="1:26" ht="12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spans="1:26" ht="12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spans="1:26" ht="12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spans="1:26" ht="12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spans="1:26" ht="12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spans="1:26" ht="12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spans="1:26" ht="12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spans="1:26" ht="12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spans="1:26" ht="12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spans="1:26" ht="12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spans="1:26" ht="12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spans="1:26" ht="12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spans="1:26" ht="12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spans="1:26" ht="12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spans="1:26" ht="12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spans="1:26" ht="12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spans="1:26" ht="12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spans="1:26" ht="12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spans="1:26" ht="12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spans="1:26" ht="12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spans="1:26" ht="12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spans="1:26" ht="12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spans="1:26" ht="12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spans="1:26" ht="12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spans="1:26" ht="12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spans="1:26" ht="12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spans="1:26" ht="12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spans="1:26" ht="12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spans="1:26" ht="12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spans="1:26" ht="12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spans="1:26" ht="12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spans="1:26" ht="12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spans="1:26" ht="12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spans="1:26" ht="12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spans="1:26" ht="12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spans="1:26" ht="12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spans="1:26" ht="12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spans="1:26" ht="12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spans="1:26" ht="12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spans="1:26" ht="12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spans="1:26" ht="12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spans="1:26" ht="12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spans="1:26" ht="12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spans="1:26" ht="12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spans="1:26" ht="12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spans="1:26" ht="12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  <row r="799" spans="1:26" ht="12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</row>
    <row r="800" spans="1:26" ht="12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</row>
    <row r="801" spans="1:26" ht="12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</row>
    <row r="802" spans="1:26" ht="12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</row>
    <row r="803" spans="1:26" ht="12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</row>
    <row r="804" spans="1:26" ht="12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</row>
    <row r="805" spans="1:26" ht="12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</row>
    <row r="806" spans="1:26" ht="12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</row>
    <row r="807" spans="1:26" ht="12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</row>
    <row r="808" spans="1:26" ht="12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</row>
    <row r="809" spans="1:26" ht="12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</row>
    <row r="810" spans="1:26" ht="12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</row>
    <row r="811" spans="1:26" ht="12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</row>
    <row r="812" spans="1:26" ht="12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</row>
    <row r="813" spans="1:26" ht="12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</row>
    <row r="814" spans="1:26" ht="12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</row>
    <row r="815" spans="1:26" ht="12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</row>
    <row r="816" spans="1:26" ht="12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</row>
    <row r="817" spans="1:26" ht="12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</row>
    <row r="818" spans="1:26" ht="12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</row>
    <row r="819" spans="1:26" ht="12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</row>
    <row r="820" spans="1:26" ht="12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</row>
    <row r="821" spans="1:26" ht="12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</row>
    <row r="822" spans="1:26" ht="12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</row>
    <row r="823" spans="1:26" ht="12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</row>
    <row r="824" spans="1:26" ht="12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</row>
    <row r="825" spans="1:26" ht="12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</row>
    <row r="826" spans="1:26" ht="12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</row>
    <row r="827" spans="1:26" ht="12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</row>
    <row r="828" spans="1:26" ht="12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</row>
    <row r="829" spans="1:26" ht="12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</row>
    <row r="830" spans="1:26" ht="12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</row>
    <row r="831" spans="1:26" ht="12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</row>
    <row r="832" spans="1:26" ht="12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</row>
    <row r="833" spans="1:26" ht="12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</row>
    <row r="834" spans="1:26" ht="12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</row>
    <row r="835" spans="1:26" ht="12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</row>
    <row r="836" spans="1:26" ht="12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</row>
    <row r="837" spans="1:26" ht="12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</row>
    <row r="838" spans="1:26" ht="12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</row>
    <row r="839" spans="1:26" ht="12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</row>
    <row r="840" spans="1:26" ht="12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</row>
    <row r="841" spans="1:26" ht="12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</row>
    <row r="842" spans="1:26" ht="12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</row>
    <row r="843" spans="1:26" ht="12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</row>
    <row r="844" spans="1:26" ht="12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</row>
    <row r="845" spans="1:26" ht="12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</row>
    <row r="846" spans="1:26" ht="12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</row>
    <row r="847" spans="1:26" ht="12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</row>
    <row r="848" spans="1:26" ht="12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</row>
    <row r="849" spans="1:26" ht="12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</row>
    <row r="850" spans="1:26" ht="12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</row>
    <row r="851" spans="1:26" ht="12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</row>
    <row r="852" spans="1:26" ht="12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</row>
    <row r="853" spans="1:26" ht="12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</row>
    <row r="854" spans="1:26" ht="12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</row>
    <row r="855" spans="1:26" ht="12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</row>
    <row r="856" spans="1:26" ht="12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</row>
    <row r="857" spans="1:26" ht="12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</row>
    <row r="858" spans="1:26" ht="12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</row>
    <row r="859" spans="1:26" ht="12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</row>
    <row r="860" spans="1:26" ht="12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</row>
    <row r="861" spans="1:26" ht="12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</row>
    <row r="862" spans="1:26" ht="12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</row>
    <row r="863" spans="1:26" ht="12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</row>
    <row r="864" spans="1:26" ht="12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</row>
    <row r="865" spans="1:26" ht="12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</row>
    <row r="866" spans="1:26" ht="12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</row>
    <row r="867" spans="1:26" ht="12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</row>
    <row r="868" spans="1:26" ht="12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</row>
    <row r="869" spans="1:26" ht="12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</row>
    <row r="870" spans="1:26" ht="12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 spans="1:26" ht="12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</row>
    <row r="872" spans="1:26" ht="12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</row>
    <row r="873" spans="1:26" ht="12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</row>
    <row r="874" spans="1:26" ht="12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</row>
    <row r="875" spans="1:26" ht="12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</row>
    <row r="876" spans="1:26" ht="12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</row>
    <row r="877" spans="1:26" ht="12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</row>
    <row r="878" spans="1:26" ht="12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</row>
    <row r="879" spans="1:26" ht="12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</row>
    <row r="880" spans="1:26" ht="12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</row>
    <row r="881" spans="1:26" ht="12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</row>
    <row r="882" spans="1:26" ht="12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</row>
    <row r="883" spans="1:26" ht="12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</row>
    <row r="884" spans="1:26" ht="12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</row>
    <row r="885" spans="1:26" ht="12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</row>
    <row r="886" spans="1:26" ht="12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</row>
    <row r="887" spans="1:26" ht="12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</row>
    <row r="888" spans="1:26" ht="12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</row>
    <row r="889" spans="1:26" ht="12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</row>
    <row r="890" spans="1:26" ht="12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</row>
    <row r="891" spans="1:26" ht="12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</row>
    <row r="892" spans="1:26" ht="12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</row>
    <row r="893" spans="1:26" ht="12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</row>
    <row r="894" spans="1:26" ht="12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</row>
    <row r="895" spans="1:26" ht="12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</row>
    <row r="896" spans="1:26" ht="12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</row>
    <row r="897" spans="1:26" ht="12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</row>
    <row r="898" spans="1:26" ht="12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</row>
    <row r="899" spans="1:26" ht="12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</row>
    <row r="900" spans="1:26" ht="12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</row>
    <row r="901" spans="1:26" ht="12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</row>
    <row r="902" spans="1:26" ht="12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</row>
    <row r="903" spans="1:26" ht="12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</row>
    <row r="904" spans="1:26" ht="12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</row>
    <row r="905" spans="1:26" ht="12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</row>
    <row r="906" spans="1:26" ht="12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</row>
    <row r="907" spans="1:26" ht="12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</row>
    <row r="908" spans="1:26" ht="12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</row>
    <row r="909" spans="1:26" ht="12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</row>
    <row r="910" spans="1:26" ht="12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</row>
    <row r="911" spans="1:26" ht="12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</row>
    <row r="912" spans="1:26" ht="12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</row>
    <row r="913" spans="1:26" ht="12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</row>
    <row r="914" spans="1:26" ht="12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</row>
    <row r="915" spans="1:26" ht="12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</row>
    <row r="916" spans="1:26" ht="12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</row>
    <row r="917" spans="1:26" ht="12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</row>
    <row r="918" spans="1:26" ht="12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</row>
    <row r="919" spans="1:26" ht="12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</row>
    <row r="920" spans="1:26" ht="12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</row>
    <row r="921" spans="1:26" ht="12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</row>
    <row r="922" spans="1:26" ht="12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</row>
    <row r="923" spans="1:26" ht="12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</row>
    <row r="924" spans="1:26" ht="12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</row>
    <row r="925" spans="1:26" ht="12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</row>
    <row r="926" spans="1:26" ht="12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</row>
    <row r="927" spans="1:26" ht="12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</row>
    <row r="928" spans="1:26" ht="12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</row>
    <row r="929" spans="1:26" ht="12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</row>
    <row r="930" spans="1:26" ht="12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</row>
    <row r="931" spans="1:26" ht="12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</row>
    <row r="932" spans="1:26" ht="12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</row>
    <row r="933" spans="1:26" ht="12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</row>
    <row r="934" spans="1:26" ht="12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</row>
    <row r="935" spans="1:26" ht="12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</row>
    <row r="936" spans="1:26" ht="12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</row>
    <row r="937" spans="1:26" ht="12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</row>
    <row r="938" spans="1:26" ht="12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</row>
    <row r="939" spans="1:26" ht="12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</row>
    <row r="940" spans="1:26" ht="12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</row>
    <row r="941" spans="1:26" ht="12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</row>
    <row r="942" spans="1:26" ht="12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</row>
    <row r="943" spans="1:26" ht="12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</row>
    <row r="944" spans="1:26" ht="12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</row>
    <row r="945" spans="1:26" ht="12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</row>
    <row r="946" spans="1:26" ht="12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</row>
    <row r="947" spans="1:26" ht="12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</row>
    <row r="948" spans="1:26" ht="12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</row>
    <row r="949" spans="1:26" ht="12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</row>
    <row r="950" spans="1:26" ht="12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</row>
    <row r="951" spans="1:26" ht="12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</row>
    <row r="952" spans="1:26" ht="12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</row>
    <row r="953" spans="1:26" ht="12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</row>
    <row r="954" spans="1:26" ht="12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</row>
    <row r="955" spans="1:26" ht="12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</row>
    <row r="956" spans="1:26" ht="12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</row>
    <row r="957" spans="1:26" ht="12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</row>
    <row r="958" spans="1:26" ht="12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</row>
    <row r="959" spans="1:26" ht="12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</row>
    <row r="960" spans="1:26" ht="12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</row>
    <row r="961" spans="1:26" ht="12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</row>
    <row r="962" spans="1:26" ht="12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</row>
    <row r="963" spans="1:26" ht="12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</row>
    <row r="964" spans="1:26" ht="12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</row>
    <row r="965" spans="1:26" ht="12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</row>
    <row r="966" spans="1:26" ht="12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</row>
    <row r="967" spans="1:26" ht="12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</row>
    <row r="968" spans="1:26" ht="12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</row>
    <row r="969" spans="1:26" ht="12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</row>
    <row r="970" spans="1:26" ht="12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</row>
    <row r="971" spans="1:26" ht="12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</row>
    <row r="972" spans="1:26" ht="12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</row>
    <row r="973" spans="1:26" ht="12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</row>
    <row r="974" spans="1:26" ht="12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</row>
    <row r="975" spans="1:26" ht="12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</row>
    <row r="976" spans="1:26" ht="12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</row>
    <row r="977" spans="1:26" ht="12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</row>
    <row r="978" spans="1:26" ht="12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</row>
    <row r="979" spans="1:26" ht="12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</row>
    <row r="980" spans="1:26" ht="12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</row>
    <row r="981" spans="1:26" ht="12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</row>
    <row r="982" spans="1:26" ht="12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</row>
    <row r="983" spans="1:26" ht="12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</row>
    <row r="984" spans="1:26" ht="12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</row>
    <row r="985" spans="1:26" ht="12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</row>
    <row r="986" spans="1:26" ht="12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</row>
    <row r="987" spans="1:26" ht="12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</row>
    <row r="988" spans="1:26" ht="12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</row>
    <row r="989" spans="1:26" ht="12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</row>
    <row r="990" spans="1:26" ht="12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</row>
    <row r="991" spans="1:26" ht="12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</row>
    <row r="992" spans="1:26" ht="12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</row>
    <row r="993" spans="1:26" ht="12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</row>
    <row r="994" spans="1:26" ht="12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</row>
    <row r="995" spans="1:26" ht="12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</row>
    <row r="996" spans="1:26" ht="12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</row>
    <row r="997" spans="1:26" ht="12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</row>
    <row r="998" spans="1:26" ht="12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</row>
    <row r="999" spans="1:26" ht="12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</row>
    <row r="1000" spans="1:26" ht="12" customHeight="1">
      <c r="A1000" s="86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</row>
  </sheetData>
  <mergeCells count="7">
    <mergeCell ref="A1:A4"/>
    <mergeCell ref="B1:K1"/>
    <mergeCell ref="B2:H2"/>
    <mergeCell ref="B3:B4"/>
    <mergeCell ref="C3:C4"/>
    <mergeCell ref="D3:G3"/>
    <mergeCell ref="H3:H4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00"/>
  <sheetViews>
    <sheetView workbookViewId="0">
      <selection activeCell="G4" sqref="G4"/>
    </sheetView>
  </sheetViews>
  <sheetFormatPr defaultColWidth="14.453125" defaultRowHeight="15" customHeight="1"/>
  <cols>
    <col min="1" max="1" width="21.453125" customWidth="1"/>
    <col min="2" max="3" width="10.54296875" customWidth="1"/>
    <col min="4" max="4" width="11.54296875" customWidth="1"/>
    <col min="5" max="5" width="17.54296875" customWidth="1"/>
    <col min="6" max="6" width="11.54296875" customWidth="1"/>
    <col min="7" max="26" width="8.7265625" customWidth="1"/>
  </cols>
  <sheetData>
    <row r="1" spans="1:6" ht="14.5">
      <c r="A1" s="165" t="s">
        <v>236</v>
      </c>
      <c r="B1" s="166"/>
      <c r="C1" s="166"/>
      <c r="D1" s="166"/>
      <c r="E1" s="166"/>
      <c r="F1" s="167"/>
    </row>
    <row r="2" spans="1:6" ht="14.5">
      <c r="A2" s="103"/>
      <c r="B2" s="104" t="s">
        <v>2</v>
      </c>
      <c r="C2" s="105" t="s">
        <v>4</v>
      </c>
      <c r="D2" s="106" t="s">
        <v>6</v>
      </c>
      <c r="E2" s="107" t="s">
        <v>7</v>
      </c>
      <c r="F2" s="103" t="s">
        <v>8</v>
      </c>
    </row>
    <row r="3" spans="1:6" ht="14.5">
      <c r="A3" s="103" t="s">
        <v>237</v>
      </c>
      <c r="B3" s="108">
        <v>5273</v>
      </c>
      <c r="C3" s="108">
        <v>3079</v>
      </c>
      <c r="D3" s="108">
        <v>4547</v>
      </c>
      <c r="E3" s="108">
        <v>5317</v>
      </c>
      <c r="F3" s="108">
        <f t="shared" ref="F3:F4" si="0">SUM(B3:E3)</f>
        <v>18216</v>
      </c>
    </row>
    <row r="4" spans="1:6" ht="14.5">
      <c r="A4" s="103" t="s">
        <v>238</v>
      </c>
      <c r="B4" s="108">
        <v>3388</v>
      </c>
      <c r="C4" s="108">
        <v>5443</v>
      </c>
      <c r="D4" s="108">
        <v>5833</v>
      </c>
      <c r="E4" s="108">
        <v>5155</v>
      </c>
      <c r="F4" s="108">
        <f t="shared" si="0"/>
        <v>19819</v>
      </c>
    </row>
    <row r="5" spans="1:6" ht="14.5">
      <c r="A5" s="103" t="s">
        <v>239</v>
      </c>
      <c r="B5" s="108">
        <f t="shared" ref="B5:F5" si="1">SUM(B3:B4)</f>
        <v>8661</v>
      </c>
      <c r="C5" s="108">
        <f t="shared" si="1"/>
        <v>8522</v>
      </c>
      <c r="D5" s="108">
        <f t="shared" si="1"/>
        <v>10380</v>
      </c>
      <c r="E5" s="108">
        <f t="shared" si="1"/>
        <v>10472</v>
      </c>
      <c r="F5" s="108">
        <f>SUM(B5:E5)</f>
        <v>38035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000"/>
  <sheetViews>
    <sheetView topLeftCell="A34" workbookViewId="0">
      <selection activeCell="E46" sqref="E46"/>
    </sheetView>
  </sheetViews>
  <sheetFormatPr defaultColWidth="14.453125" defaultRowHeight="15" customHeight="1"/>
  <cols>
    <col min="1" max="1" width="31.08984375" customWidth="1"/>
    <col min="2" max="2" width="34.26953125" customWidth="1"/>
    <col min="3" max="26" width="8.7265625" customWidth="1"/>
  </cols>
  <sheetData>
    <row r="1" spans="1:2" ht="18.5">
      <c r="A1" s="145" t="s">
        <v>225</v>
      </c>
      <c r="B1" s="110"/>
    </row>
    <row r="2" spans="1:2" ht="14.5">
      <c r="A2" s="146"/>
      <c r="B2" s="17" t="s">
        <v>20</v>
      </c>
    </row>
    <row r="3" spans="1:2" ht="14.5">
      <c r="A3" s="146"/>
      <c r="B3" s="17" t="s">
        <v>228</v>
      </c>
    </row>
    <row r="4" spans="1:2" ht="14.5">
      <c r="A4" s="140"/>
      <c r="B4" s="35" t="s">
        <v>30</v>
      </c>
    </row>
    <row r="5" spans="1:2" ht="14.5">
      <c r="A5" s="91" t="s">
        <v>46</v>
      </c>
      <c r="B5" s="76">
        <v>2957551</v>
      </c>
    </row>
    <row r="6" spans="1:2" ht="14.5">
      <c r="A6" s="91" t="s">
        <v>85</v>
      </c>
      <c r="B6" s="76">
        <v>2720893</v>
      </c>
    </row>
    <row r="7" spans="1:2" ht="14.5">
      <c r="A7" s="91" t="s">
        <v>90</v>
      </c>
      <c r="B7" s="76">
        <v>2869279</v>
      </c>
    </row>
    <row r="8" spans="1:2" ht="14.5">
      <c r="A8" s="91" t="s">
        <v>97</v>
      </c>
      <c r="B8" s="76">
        <v>4228685</v>
      </c>
    </row>
    <row r="9" spans="1:2" ht="14.5">
      <c r="A9" s="91" t="s">
        <v>103</v>
      </c>
      <c r="B9" s="76">
        <v>2838911</v>
      </c>
    </row>
    <row r="10" spans="1:2" ht="14.5">
      <c r="A10" s="91" t="s">
        <v>109</v>
      </c>
      <c r="B10" s="76">
        <v>992391</v>
      </c>
    </row>
    <row r="11" spans="1:2" ht="14.5">
      <c r="A11" s="91" t="s">
        <v>113</v>
      </c>
      <c r="B11" s="76">
        <v>3684223</v>
      </c>
    </row>
    <row r="12" spans="1:2" ht="14.5">
      <c r="A12" s="91" t="s">
        <v>118</v>
      </c>
      <c r="B12" s="76">
        <v>2811201</v>
      </c>
    </row>
    <row r="13" spans="1:2" ht="14.5">
      <c r="A13" s="91" t="s">
        <v>120</v>
      </c>
      <c r="B13" s="76">
        <v>2104273</v>
      </c>
    </row>
    <row r="14" spans="1:2" ht="14.5">
      <c r="A14" s="91" t="s">
        <v>125</v>
      </c>
      <c r="B14" s="76">
        <v>4689850</v>
      </c>
    </row>
    <row r="15" spans="1:2" ht="14.5">
      <c r="A15" s="91" t="s">
        <v>126</v>
      </c>
      <c r="B15" s="76">
        <v>1292802</v>
      </c>
    </row>
    <row r="16" spans="1:2" ht="14.5">
      <c r="A16" s="91" t="s">
        <v>130</v>
      </c>
      <c r="B16" s="76">
        <v>4729503</v>
      </c>
    </row>
    <row r="17" spans="1:2" ht="14.5">
      <c r="A17" s="91" t="s">
        <v>135</v>
      </c>
      <c r="B17" s="76">
        <v>1367721</v>
      </c>
    </row>
    <row r="18" spans="1:2" ht="14.5">
      <c r="A18" s="91" t="s">
        <v>137</v>
      </c>
      <c r="B18" s="76">
        <v>3045896</v>
      </c>
    </row>
    <row r="19" spans="1:2" ht="14.5">
      <c r="A19" s="91" t="s">
        <v>141</v>
      </c>
      <c r="B19" s="76">
        <v>6529210</v>
      </c>
    </row>
    <row r="20" spans="1:2" ht="14.5">
      <c r="A20" s="91" t="s">
        <v>145</v>
      </c>
      <c r="B20" s="76">
        <v>1843579</v>
      </c>
    </row>
    <row r="21" spans="1:2" ht="15.75" customHeight="1">
      <c r="A21" s="91" t="s">
        <v>152</v>
      </c>
      <c r="B21" s="76">
        <v>3029041</v>
      </c>
    </row>
    <row r="22" spans="1:2" ht="15.75" customHeight="1">
      <c r="A22" s="91" t="s">
        <v>159</v>
      </c>
      <c r="B22" s="76">
        <v>1781922</v>
      </c>
    </row>
    <row r="23" spans="1:2" ht="15.75" customHeight="1">
      <c r="A23" s="91" t="s">
        <v>165</v>
      </c>
      <c r="B23" s="76">
        <v>6779311</v>
      </c>
    </row>
    <row r="24" spans="1:2" ht="15.75" customHeight="1">
      <c r="A24" s="91" t="s">
        <v>170</v>
      </c>
      <c r="B24" s="76">
        <v>7539983</v>
      </c>
    </row>
    <row r="25" spans="1:2" ht="15.75" customHeight="1">
      <c r="A25" s="91" t="s">
        <v>231</v>
      </c>
      <c r="B25" s="76">
        <v>3408441</v>
      </c>
    </row>
    <row r="26" spans="1:2" ht="15.75" customHeight="1">
      <c r="A26" s="91" t="s">
        <v>182</v>
      </c>
      <c r="B26" s="76">
        <v>2137951</v>
      </c>
    </row>
    <row r="27" spans="1:2" ht="15.75" customHeight="1">
      <c r="A27" s="91" t="s">
        <v>187</v>
      </c>
      <c r="B27" s="76">
        <v>3050346</v>
      </c>
    </row>
    <row r="28" spans="1:2" ht="15.75" customHeight="1">
      <c r="A28" s="91" t="s">
        <v>188</v>
      </c>
      <c r="B28" s="76">
        <v>3423661</v>
      </c>
    </row>
    <row r="29" spans="1:2" ht="15.75" customHeight="1">
      <c r="A29" s="91" t="s">
        <v>189</v>
      </c>
      <c r="B29" s="76">
        <v>19453437</v>
      </c>
    </row>
    <row r="30" spans="1:2" ht="15.75" customHeight="1">
      <c r="A30" s="91" t="s">
        <v>190</v>
      </c>
      <c r="B30" s="76">
        <v>3464374</v>
      </c>
    </row>
    <row r="31" spans="1:2" ht="15.75" customHeight="1">
      <c r="A31" s="91" t="s">
        <v>191</v>
      </c>
      <c r="B31" s="76">
        <v>5567020</v>
      </c>
    </row>
    <row r="32" spans="1:2" ht="15.75" customHeight="1">
      <c r="A32" s="91" t="s">
        <v>192</v>
      </c>
      <c r="B32" s="76">
        <v>9109445</v>
      </c>
    </row>
    <row r="33" spans="1:2" ht="15.75" customHeight="1">
      <c r="A33" s="91" t="s">
        <v>193</v>
      </c>
      <c r="B33" s="76">
        <v>3450028</v>
      </c>
    </row>
    <row r="34" spans="1:2" ht="15.75" customHeight="1">
      <c r="A34" s="91" t="s">
        <v>194</v>
      </c>
      <c r="B34" s="76">
        <v>3725192</v>
      </c>
    </row>
    <row r="35" spans="1:2" ht="15.75" customHeight="1">
      <c r="A35" s="91" t="s">
        <v>195</v>
      </c>
      <c r="B35" s="76">
        <v>8306790</v>
      </c>
    </row>
    <row r="36" spans="1:2" ht="15.75" customHeight="1">
      <c r="A36" s="91" t="s">
        <v>196</v>
      </c>
      <c r="B36" s="76">
        <v>3096533</v>
      </c>
    </row>
    <row r="37" spans="1:2" ht="15.75" customHeight="1">
      <c r="A37" s="91" t="s">
        <v>197</v>
      </c>
      <c r="B37" s="76">
        <v>5543501</v>
      </c>
    </row>
    <row r="38" spans="1:2" ht="15.75" customHeight="1">
      <c r="A38" s="91" t="s">
        <v>198</v>
      </c>
      <c r="B38" s="76">
        <v>2184997</v>
      </c>
    </row>
    <row r="39" spans="1:2" ht="15.75" customHeight="1">
      <c r="A39" s="91" t="s">
        <v>199</v>
      </c>
      <c r="B39" s="76">
        <v>2113750</v>
      </c>
    </row>
    <row r="40" spans="1:2" ht="15.75" customHeight="1">
      <c r="A40" s="91" t="s">
        <v>200</v>
      </c>
      <c r="B40" s="76">
        <v>1650794</v>
      </c>
    </row>
    <row r="41" spans="1:2" ht="15.75" customHeight="1">
      <c r="A41" s="91" t="s">
        <v>201</v>
      </c>
      <c r="B41" s="76">
        <v>1771380</v>
      </c>
    </row>
    <row r="42" spans="1:2" ht="15.75" customHeight="1">
      <c r="A42" s="91" t="s">
        <v>202</v>
      </c>
      <c r="B42" s="76">
        <v>15950</v>
      </c>
    </row>
    <row r="43" spans="1:2" ht="15.75" customHeight="1">
      <c r="A43" s="94" t="s">
        <v>8</v>
      </c>
      <c r="B43" s="97">
        <v>149309815</v>
      </c>
    </row>
    <row r="44" spans="1:2" ht="15.75" customHeight="1"/>
    <row r="45" spans="1:2" ht="15.75" customHeight="1"/>
    <row r="46" spans="1:2" ht="15.75" customHeight="1"/>
    <row r="47" spans="1:2" ht="15.75" customHeight="1"/>
    <row r="48" spans="1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A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000"/>
  <sheetViews>
    <sheetView topLeftCell="A27" workbookViewId="0">
      <selection sqref="A1:A4"/>
    </sheetView>
  </sheetViews>
  <sheetFormatPr defaultColWidth="14.453125" defaultRowHeight="15" customHeight="1"/>
  <cols>
    <col min="1" max="1" width="31.08984375" customWidth="1"/>
    <col min="2" max="2" width="29.08984375" customWidth="1"/>
    <col min="3" max="26" width="8.7265625" customWidth="1"/>
  </cols>
  <sheetData>
    <row r="1" spans="1:2" ht="18.5">
      <c r="A1" s="145" t="s">
        <v>225</v>
      </c>
      <c r="B1" s="110"/>
    </row>
    <row r="2" spans="1:2" ht="14.5">
      <c r="A2" s="146"/>
      <c r="B2" s="118" t="s">
        <v>205</v>
      </c>
    </row>
    <row r="3" spans="1:2" ht="14.5">
      <c r="A3" s="146"/>
      <c r="B3" s="17"/>
    </row>
    <row r="4" spans="1:2" ht="14.5">
      <c r="A4" s="140"/>
      <c r="B4" s="17" t="s">
        <v>235</v>
      </c>
    </row>
    <row r="5" spans="1:2" ht="14.5">
      <c r="A5" s="91" t="s">
        <v>46</v>
      </c>
      <c r="B5" s="119">
        <v>1954302</v>
      </c>
    </row>
    <row r="6" spans="1:2" ht="14.5">
      <c r="A6" s="91" t="s">
        <v>85</v>
      </c>
      <c r="B6" s="119">
        <v>1729281</v>
      </c>
    </row>
    <row r="7" spans="1:2" ht="14.5">
      <c r="A7" s="91" t="s">
        <v>90</v>
      </c>
      <c r="B7" s="119">
        <v>1824440</v>
      </c>
    </row>
    <row r="8" spans="1:2" ht="14.5">
      <c r="A8" s="91" t="s">
        <v>97</v>
      </c>
      <c r="B8" s="119">
        <v>2830457</v>
      </c>
    </row>
    <row r="9" spans="1:2" ht="14.5">
      <c r="A9" s="91" t="s">
        <v>103</v>
      </c>
      <c r="B9" s="119">
        <v>1850833</v>
      </c>
    </row>
    <row r="10" spans="1:2" ht="14.5">
      <c r="A10" s="91" t="s">
        <v>109</v>
      </c>
      <c r="B10" s="119">
        <v>711246</v>
      </c>
    </row>
    <row r="11" spans="1:2" ht="14.5">
      <c r="A11" s="91" t="s">
        <v>113</v>
      </c>
      <c r="B11" s="119">
        <v>2479650</v>
      </c>
    </row>
    <row r="12" spans="1:2" ht="14.5">
      <c r="A12" s="91" t="s">
        <v>118</v>
      </c>
      <c r="B12" s="119">
        <v>1744525</v>
      </c>
    </row>
    <row r="13" spans="1:2" ht="14.5">
      <c r="A13" s="91" t="s">
        <v>120</v>
      </c>
      <c r="B13" s="119">
        <v>1383605</v>
      </c>
    </row>
    <row r="14" spans="1:2" ht="14.5">
      <c r="A14" s="91" t="s">
        <v>125</v>
      </c>
      <c r="B14" s="119">
        <v>3225639</v>
      </c>
    </row>
    <row r="15" spans="1:2" ht="14.5">
      <c r="A15" s="91" t="s">
        <v>126</v>
      </c>
      <c r="B15" s="119">
        <v>815883</v>
      </c>
    </row>
    <row r="16" spans="1:2" ht="14.5">
      <c r="A16" s="91" t="s">
        <v>130</v>
      </c>
      <c r="B16" s="119">
        <v>3260197</v>
      </c>
    </row>
    <row r="17" spans="1:2" ht="14.5">
      <c r="A17" s="91" t="s">
        <v>135</v>
      </c>
      <c r="B17" s="119">
        <v>944578</v>
      </c>
    </row>
    <row r="18" spans="1:2" ht="14.5">
      <c r="A18" s="91" t="s">
        <v>137</v>
      </c>
      <c r="B18" s="119">
        <v>1986372</v>
      </c>
    </row>
    <row r="19" spans="1:2" ht="14.5">
      <c r="A19" s="91" t="s">
        <v>141</v>
      </c>
      <c r="B19" s="119">
        <v>4575086</v>
      </c>
    </row>
    <row r="20" spans="1:2" ht="14.5">
      <c r="A20" s="91" t="s">
        <v>145</v>
      </c>
      <c r="B20" s="119">
        <v>1191963</v>
      </c>
    </row>
    <row r="21" spans="1:2" ht="15.75" customHeight="1">
      <c r="A21" s="91" t="s">
        <v>152</v>
      </c>
      <c r="B21" s="119">
        <v>1962155</v>
      </c>
    </row>
    <row r="22" spans="1:2" ht="15.75" customHeight="1">
      <c r="A22" s="91" t="s">
        <v>159</v>
      </c>
      <c r="B22" s="119">
        <v>1066293</v>
      </c>
    </row>
    <row r="23" spans="1:2" ht="15.75" customHeight="1">
      <c r="A23" s="91" t="s">
        <v>165</v>
      </c>
      <c r="B23" s="119">
        <v>4566034</v>
      </c>
    </row>
    <row r="24" spans="1:2" ht="15.75" customHeight="1">
      <c r="A24" s="91" t="s">
        <v>170</v>
      </c>
      <c r="B24" s="119">
        <v>4717670</v>
      </c>
    </row>
    <row r="25" spans="1:2" ht="15.75" customHeight="1">
      <c r="A25" s="91" t="s">
        <v>231</v>
      </c>
      <c r="B25" s="119">
        <v>2145841</v>
      </c>
    </row>
    <row r="26" spans="1:2" ht="15.75" customHeight="1">
      <c r="A26" s="91" t="s">
        <v>182</v>
      </c>
      <c r="B26" s="119">
        <v>1339319</v>
      </c>
    </row>
    <row r="27" spans="1:2" ht="15.75" customHeight="1">
      <c r="A27" s="91" t="s">
        <v>187</v>
      </c>
      <c r="B27" s="119">
        <v>2110382</v>
      </c>
    </row>
    <row r="28" spans="1:2" ht="15.75" customHeight="1">
      <c r="A28" s="91" t="s">
        <v>188</v>
      </c>
      <c r="B28" s="119">
        <v>2295287</v>
      </c>
    </row>
    <row r="29" spans="1:2" ht="15.75" customHeight="1">
      <c r="A29" s="91" t="s">
        <v>189</v>
      </c>
      <c r="B29" s="119">
        <v>13541510</v>
      </c>
    </row>
    <row r="30" spans="1:2" ht="15.75" customHeight="1">
      <c r="A30" s="91" t="s">
        <v>190</v>
      </c>
      <c r="B30" s="119">
        <v>2292118</v>
      </c>
    </row>
    <row r="31" spans="1:2" ht="15.75" customHeight="1">
      <c r="A31" s="91" t="s">
        <v>191</v>
      </c>
      <c r="B31" s="119">
        <v>3646410</v>
      </c>
    </row>
    <row r="32" spans="1:2" ht="15.75" customHeight="1">
      <c r="A32" s="91" t="s">
        <v>192</v>
      </c>
      <c r="B32" s="119">
        <v>6312124</v>
      </c>
    </row>
    <row r="33" spans="1:2" ht="15.75" customHeight="1">
      <c r="A33" s="91" t="s">
        <v>193</v>
      </c>
      <c r="B33" s="119">
        <v>2397314</v>
      </c>
    </row>
    <row r="34" spans="1:2" ht="15.75" customHeight="1">
      <c r="A34" s="91" t="s">
        <v>194</v>
      </c>
      <c r="B34" s="119">
        <v>2554606</v>
      </c>
    </row>
    <row r="35" spans="1:2" ht="15.75" customHeight="1">
      <c r="A35" s="91" t="s">
        <v>195</v>
      </c>
      <c r="B35" s="119">
        <v>5690359</v>
      </c>
    </row>
    <row r="36" spans="1:2" ht="15.75" customHeight="1">
      <c r="A36" s="91" t="s">
        <v>196</v>
      </c>
      <c r="B36" s="119">
        <v>2088789</v>
      </c>
    </row>
    <row r="37" spans="1:2" ht="15.75" customHeight="1">
      <c r="A37" s="91" t="s">
        <v>197</v>
      </c>
      <c r="B37" s="120">
        <v>3777985</v>
      </c>
    </row>
    <row r="38" spans="1:2" ht="15.75" customHeight="1">
      <c r="A38" s="91" t="s">
        <v>198</v>
      </c>
      <c r="B38" s="119">
        <v>1386825</v>
      </c>
    </row>
    <row r="39" spans="1:2" ht="15.75" customHeight="1">
      <c r="A39" s="91" t="s">
        <v>199</v>
      </c>
      <c r="B39" s="119">
        <v>1243028</v>
      </c>
    </row>
    <row r="40" spans="1:2" ht="15.75" customHeight="1">
      <c r="A40" s="91" t="s">
        <v>200</v>
      </c>
      <c r="B40" s="119">
        <v>985109</v>
      </c>
    </row>
    <row r="41" spans="1:2" ht="15.75" customHeight="1">
      <c r="A41" s="91" t="s">
        <v>201</v>
      </c>
      <c r="B41" s="119">
        <v>1046954</v>
      </c>
    </row>
    <row r="42" spans="1:2" ht="15.75" customHeight="1">
      <c r="A42" s="91" t="s">
        <v>202</v>
      </c>
      <c r="B42" s="119">
        <v>1249411</v>
      </c>
    </row>
    <row r="43" spans="1:2" ht="15.75" customHeight="1">
      <c r="A43" s="94" t="s">
        <v>8</v>
      </c>
      <c r="B43" s="97">
        <v>100923580</v>
      </c>
    </row>
    <row r="44" spans="1:2" ht="15.75" customHeight="1"/>
    <row r="45" spans="1:2" ht="15.75" customHeight="1"/>
    <row r="46" spans="1:2" ht="15.75" customHeight="1"/>
    <row r="47" spans="1:2" ht="15.75" customHeight="1"/>
    <row r="48" spans="1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A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Tariff Q3-Q4</vt:lpstr>
      <vt:lpstr>Subscriptions Q3-Q4</vt:lpstr>
      <vt:lpstr>Active Voice Q4 2018</vt:lpstr>
      <vt:lpstr>Active Internet Q4 2018</vt:lpstr>
      <vt:lpstr>Porting Activities Q4 2018</vt:lpstr>
      <vt:lpstr>Active Voice Q3 2018</vt:lpstr>
      <vt:lpstr>Active Internet Q3 2018</vt:lpstr>
      <vt:lpstr>Porting Activities Q3 2018</vt:lpstr>
      <vt:lpstr>Active Voice Q2 2018</vt:lpstr>
      <vt:lpstr>Active Internet Q2 2018</vt:lpstr>
      <vt:lpstr>Porting Activities Q2 2018</vt:lpstr>
      <vt:lpstr>Active Voice Q1 2018</vt:lpstr>
      <vt:lpstr>Active Internet Q1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Emuesiri Ojo</cp:lastModifiedBy>
  <dcterms:created xsi:type="dcterms:W3CDTF">2019-03-06T11:42:43Z</dcterms:created>
  <dcterms:modified xsi:type="dcterms:W3CDTF">2019-03-06T11:48:38Z</dcterms:modified>
</cp:coreProperties>
</file>